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Raw data" sheetId="1" r:id="rId1"/>
    <sheet name="Mean value of leaf element" sheetId="2" r:id="rId2"/>
    <sheet name="Mean value of soil element" sheetId="3" r:id="rId3"/>
  </sheets>
  <calcPr calcId="152511"/>
</workbook>
</file>

<file path=xl/calcChain.xml><?xml version="1.0" encoding="utf-8"?>
<calcChain xmlns="http://schemas.openxmlformats.org/spreadsheetml/2006/main">
  <c r="D130" i="3" l="1"/>
  <c r="C130" i="3"/>
  <c r="B130" i="3"/>
  <c r="D128" i="3"/>
  <c r="D129" i="3" s="1"/>
  <c r="C128" i="3"/>
  <c r="B128" i="3"/>
  <c r="D127" i="3"/>
  <c r="C127" i="3"/>
  <c r="C129" i="3" s="1"/>
  <c r="B127" i="3"/>
  <c r="B129" i="3" s="1"/>
  <c r="G126" i="3"/>
  <c r="F126" i="3"/>
  <c r="E126" i="3"/>
  <c r="G125" i="3"/>
  <c r="F125" i="3"/>
  <c r="E125" i="3"/>
  <c r="G124" i="3"/>
  <c r="F124" i="3"/>
  <c r="E124" i="3"/>
  <c r="G123" i="3"/>
  <c r="F123" i="3"/>
  <c r="E123" i="3"/>
  <c r="G122" i="3"/>
  <c r="F122" i="3"/>
  <c r="E122" i="3"/>
  <c r="G121" i="3"/>
  <c r="F121" i="3"/>
  <c r="E121" i="3"/>
  <c r="G120" i="3"/>
  <c r="F120" i="3"/>
  <c r="E120" i="3"/>
  <c r="G119" i="3"/>
  <c r="F119" i="3"/>
  <c r="E119" i="3"/>
  <c r="G118" i="3"/>
  <c r="F118" i="3"/>
  <c r="E118" i="3"/>
  <c r="G117" i="3"/>
  <c r="F117" i="3"/>
  <c r="E117" i="3"/>
  <c r="G116" i="3"/>
  <c r="F116" i="3"/>
  <c r="E116" i="3"/>
  <c r="G115" i="3"/>
  <c r="F115" i="3"/>
  <c r="E115" i="3"/>
  <c r="G114" i="3"/>
  <c r="F114" i="3"/>
  <c r="E114" i="3"/>
  <c r="G113" i="3"/>
  <c r="F113" i="3"/>
  <c r="E113" i="3"/>
  <c r="G112" i="3"/>
  <c r="F112" i="3"/>
  <c r="E112" i="3"/>
  <c r="G111" i="3"/>
  <c r="F111" i="3"/>
  <c r="E111" i="3"/>
  <c r="G110" i="3"/>
  <c r="F110" i="3"/>
  <c r="E110" i="3"/>
  <c r="G109" i="3"/>
  <c r="F109" i="3"/>
  <c r="E109" i="3"/>
  <c r="G108" i="3"/>
  <c r="F108" i="3"/>
  <c r="E108" i="3"/>
  <c r="G107" i="3"/>
  <c r="F107" i="3"/>
  <c r="E107" i="3"/>
  <c r="G106" i="3"/>
  <c r="F106" i="3"/>
  <c r="E106" i="3"/>
  <c r="G105" i="3"/>
  <c r="F105" i="3"/>
  <c r="E105" i="3"/>
  <c r="G104" i="3"/>
  <c r="F104" i="3"/>
  <c r="E104" i="3"/>
  <c r="G103" i="3"/>
  <c r="F103" i="3"/>
  <c r="E103" i="3"/>
  <c r="G102" i="3"/>
  <c r="F102" i="3"/>
  <c r="E102" i="3"/>
  <c r="G101" i="3"/>
  <c r="F101" i="3"/>
  <c r="E101" i="3"/>
  <c r="G100" i="3"/>
  <c r="F100" i="3"/>
  <c r="E100" i="3"/>
  <c r="G99" i="3"/>
  <c r="F99" i="3"/>
  <c r="E99" i="3"/>
  <c r="G98" i="3"/>
  <c r="F98" i="3"/>
  <c r="E98" i="3"/>
  <c r="G97" i="3"/>
  <c r="F97" i="3"/>
  <c r="E97" i="3"/>
  <c r="G96" i="3"/>
  <c r="F96" i="3"/>
  <c r="E96" i="3"/>
  <c r="G95" i="3"/>
  <c r="F95" i="3"/>
  <c r="E95" i="3"/>
  <c r="G94" i="3"/>
  <c r="F94" i="3"/>
  <c r="E94" i="3"/>
  <c r="G93" i="3"/>
  <c r="F93" i="3"/>
  <c r="E93" i="3"/>
  <c r="G92" i="3"/>
  <c r="F92" i="3"/>
  <c r="E92" i="3"/>
  <c r="G91" i="3"/>
  <c r="F91" i="3"/>
  <c r="E91" i="3"/>
  <c r="G90" i="3"/>
  <c r="F90" i="3"/>
  <c r="E90" i="3"/>
  <c r="G89" i="3"/>
  <c r="F89" i="3"/>
  <c r="E89" i="3"/>
  <c r="G88" i="3"/>
  <c r="F88" i="3"/>
  <c r="E88" i="3"/>
  <c r="G87" i="3"/>
  <c r="F87" i="3"/>
  <c r="E87" i="3"/>
  <c r="G86" i="3"/>
  <c r="F86" i="3"/>
  <c r="E86" i="3"/>
  <c r="G85" i="3"/>
  <c r="F85" i="3"/>
  <c r="E85" i="3"/>
  <c r="G84" i="3"/>
  <c r="F84" i="3"/>
  <c r="E84" i="3"/>
  <c r="G83" i="3"/>
  <c r="F83" i="3"/>
  <c r="E83" i="3"/>
  <c r="G82" i="3"/>
  <c r="F82" i="3"/>
  <c r="E82" i="3"/>
  <c r="G81" i="3"/>
  <c r="F81" i="3"/>
  <c r="E81" i="3"/>
  <c r="G80" i="3"/>
  <c r="F80" i="3"/>
  <c r="E80" i="3"/>
  <c r="G79" i="3"/>
  <c r="F79" i="3"/>
  <c r="E79" i="3"/>
  <c r="G78" i="3"/>
  <c r="F78" i="3"/>
  <c r="E78" i="3"/>
  <c r="G77" i="3"/>
  <c r="F77" i="3"/>
  <c r="E77" i="3"/>
  <c r="G76" i="3"/>
  <c r="F76" i="3"/>
  <c r="E76" i="3"/>
  <c r="G75" i="3"/>
  <c r="F75" i="3"/>
  <c r="E75" i="3"/>
  <c r="G74" i="3"/>
  <c r="F74" i="3"/>
  <c r="E74" i="3"/>
  <c r="G73" i="3"/>
  <c r="F73" i="3"/>
  <c r="E73" i="3"/>
  <c r="G72" i="3"/>
  <c r="F72" i="3"/>
  <c r="E72" i="3"/>
  <c r="G71" i="3"/>
  <c r="F71" i="3"/>
  <c r="E71" i="3"/>
  <c r="G70" i="3"/>
  <c r="F70" i="3"/>
  <c r="E70" i="3"/>
  <c r="G69" i="3"/>
  <c r="F69" i="3"/>
  <c r="E69" i="3"/>
  <c r="G68" i="3"/>
  <c r="F68" i="3"/>
  <c r="E68" i="3"/>
  <c r="G67" i="3"/>
  <c r="F67" i="3"/>
  <c r="E67" i="3"/>
  <c r="G66" i="3"/>
  <c r="F66" i="3"/>
  <c r="E66" i="3"/>
  <c r="G65" i="3"/>
  <c r="F65" i="3"/>
  <c r="E65" i="3"/>
  <c r="G64" i="3"/>
  <c r="F64" i="3"/>
  <c r="E64" i="3"/>
  <c r="G63" i="3"/>
  <c r="F63" i="3"/>
  <c r="E63" i="3"/>
  <c r="G62" i="3"/>
  <c r="F62" i="3"/>
  <c r="E62" i="3"/>
  <c r="G61" i="3"/>
  <c r="F61" i="3"/>
  <c r="E61" i="3"/>
  <c r="G60" i="3"/>
  <c r="F60" i="3"/>
  <c r="E60" i="3"/>
  <c r="G59" i="3"/>
  <c r="F59" i="3"/>
  <c r="E59" i="3"/>
  <c r="G58" i="3"/>
  <c r="F58" i="3"/>
  <c r="E58" i="3"/>
  <c r="G57" i="3"/>
  <c r="F57" i="3"/>
  <c r="E57" i="3"/>
  <c r="G56" i="3"/>
  <c r="F56" i="3"/>
  <c r="E56" i="3"/>
  <c r="G55" i="3"/>
  <c r="F55" i="3"/>
  <c r="E55" i="3"/>
  <c r="G54" i="3"/>
  <c r="F54" i="3"/>
  <c r="E54" i="3"/>
  <c r="G53" i="3"/>
  <c r="F53" i="3"/>
  <c r="E53" i="3"/>
  <c r="G52" i="3"/>
  <c r="F52" i="3"/>
  <c r="E52" i="3"/>
  <c r="G51" i="3"/>
  <c r="F51" i="3"/>
  <c r="E51" i="3"/>
  <c r="G50" i="3"/>
  <c r="F50" i="3"/>
  <c r="E50" i="3"/>
  <c r="G49" i="3"/>
  <c r="F49" i="3"/>
  <c r="E49" i="3"/>
  <c r="G48" i="3"/>
  <c r="F48" i="3"/>
  <c r="E48" i="3"/>
  <c r="G47" i="3"/>
  <c r="F47" i="3"/>
  <c r="E47" i="3"/>
  <c r="G46" i="3"/>
  <c r="F46" i="3"/>
  <c r="E46" i="3"/>
  <c r="G45" i="3"/>
  <c r="F45" i="3"/>
  <c r="E45" i="3"/>
  <c r="G44" i="3"/>
  <c r="F44" i="3"/>
  <c r="E44" i="3"/>
  <c r="G43" i="3"/>
  <c r="F43" i="3"/>
  <c r="E43" i="3"/>
  <c r="G42" i="3"/>
  <c r="F42" i="3"/>
  <c r="E42" i="3"/>
  <c r="G41" i="3"/>
  <c r="F41" i="3"/>
  <c r="E41" i="3"/>
  <c r="G40" i="3"/>
  <c r="F40" i="3"/>
  <c r="E40" i="3"/>
  <c r="G39" i="3"/>
  <c r="F39" i="3"/>
  <c r="E39" i="3"/>
  <c r="G38" i="3"/>
  <c r="F38" i="3"/>
  <c r="E38" i="3"/>
  <c r="G37" i="3"/>
  <c r="F37" i="3"/>
  <c r="E37" i="3"/>
  <c r="G36" i="3"/>
  <c r="F36" i="3"/>
  <c r="E36" i="3"/>
  <c r="G35" i="3"/>
  <c r="F35" i="3"/>
  <c r="E35" i="3"/>
  <c r="G34" i="3"/>
  <c r="F34" i="3"/>
  <c r="E34" i="3"/>
  <c r="G33" i="3"/>
  <c r="F33" i="3"/>
  <c r="E33" i="3"/>
  <c r="G32" i="3"/>
  <c r="F32" i="3"/>
  <c r="E32" i="3"/>
  <c r="G31" i="3"/>
  <c r="F31" i="3"/>
  <c r="E31" i="3"/>
  <c r="G30" i="3"/>
  <c r="F30" i="3"/>
  <c r="E30" i="3"/>
  <c r="G29" i="3"/>
  <c r="F29" i="3"/>
  <c r="E29" i="3"/>
  <c r="G28" i="3"/>
  <c r="F28" i="3"/>
  <c r="E28" i="3"/>
  <c r="G27" i="3"/>
  <c r="F27" i="3"/>
  <c r="E27" i="3"/>
  <c r="G26" i="3"/>
  <c r="F26" i="3"/>
  <c r="E26" i="3"/>
  <c r="G25" i="3"/>
  <c r="F25" i="3"/>
  <c r="E25" i="3"/>
  <c r="G24" i="3"/>
  <c r="F24" i="3"/>
  <c r="E24" i="3"/>
  <c r="G23" i="3"/>
  <c r="F23" i="3"/>
  <c r="E23" i="3"/>
  <c r="G22" i="3"/>
  <c r="F22" i="3"/>
  <c r="E22" i="3"/>
  <c r="G21" i="3"/>
  <c r="F21" i="3"/>
  <c r="E21" i="3"/>
  <c r="G20" i="3"/>
  <c r="F20" i="3"/>
  <c r="E20" i="3"/>
  <c r="G19" i="3"/>
  <c r="F19" i="3"/>
  <c r="E19" i="3"/>
  <c r="G18" i="3"/>
  <c r="F18" i="3"/>
  <c r="E18" i="3"/>
  <c r="G17" i="3"/>
  <c r="F17" i="3"/>
  <c r="E17" i="3"/>
  <c r="G16" i="3"/>
  <c r="F16" i="3"/>
  <c r="E16" i="3"/>
  <c r="G15" i="3"/>
  <c r="F15" i="3"/>
  <c r="E15" i="3"/>
  <c r="G14" i="3"/>
  <c r="F14" i="3"/>
  <c r="E14" i="3"/>
  <c r="G13" i="3"/>
  <c r="F13" i="3"/>
  <c r="E13" i="3"/>
  <c r="G12" i="3"/>
  <c r="F12" i="3"/>
  <c r="E12" i="3"/>
  <c r="G11" i="3"/>
  <c r="F11" i="3"/>
  <c r="E11" i="3"/>
  <c r="G10" i="3"/>
  <c r="F10" i="3"/>
  <c r="E10" i="3"/>
  <c r="G9" i="3"/>
  <c r="F9" i="3"/>
  <c r="E9" i="3"/>
  <c r="G8" i="3"/>
  <c r="F8" i="3"/>
  <c r="E8" i="3"/>
  <c r="G7" i="3"/>
  <c r="F7" i="3"/>
  <c r="E7" i="3"/>
  <c r="G6" i="3"/>
  <c r="F6" i="3"/>
  <c r="E6" i="3"/>
  <c r="G5" i="3"/>
  <c r="F5" i="3"/>
  <c r="E5" i="3"/>
  <c r="G4" i="3"/>
  <c r="G127" i="3" s="1"/>
  <c r="F4" i="3"/>
  <c r="F127" i="3" s="1"/>
  <c r="E4" i="3"/>
  <c r="G3" i="3"/>
  <c r="F3" i="3"/>
  <c r="E3" i="3"/>
  <c r="G2" i="3"/>
  <c r="G130" i="3" s="1"/>
  <c r="F2" i="3"/>
  <c r="F130" i="3" s="1"/>
  <c r="E2" i="3"/>
  <c r="E127" i="3" s="1"/>
  <c r="D128" i="2"/>
  <c r="C128" i="2"/>
  <c r="C129" i="2" s="1"/>
  <c r="B128" i="2"/>
  <c r="B129" i="2" s="1"/>
  <c r="D127" i="2"/>
  <c r="D129" i="2" s="1"/>
  <c r="C127" i="2"/>
  <c r="B127" i="2"/>
  <c r="G126" i="2"/>
  <c r="F126" i="2"/>
  <c r="E126" i="2"/>
  <c r="G125" i="2"/>
  <c r="F125" i="2"/>
  <c r="E125" i="2"/>
  <c r="G124" i="2"/>
  <c r="F124" i="2"/>
  <c r="E124" i="2"/>
  <c r="G123" i="2"/>
  <c r="F123" i="2"/>
  <c r="E123" i="2"/>
  <c r="G122" i="2"/>
  <c r="F122" i="2"/>
  <c r="E122" i="2"/>
  <c r="G121" i="2"/>
  <c r="F121" i="2"/>
  <c r="E121" i="2"/>
  <c r="G120" i="2"/>
  <c r="F120" i="2"/>
  <c r="E120" i="2"/>
  <c r="G119" i="2"/>
  <c r="F119" i="2"/>
  <c r="E119" i="2"/>
  <c r="G118" i="2"/>
  <c r="F118" i="2"/>
  <c r="E118" i="2"/>
  <c r="G117" i="2"/>
  <c r="F117" i="2"/>
  <c r="E117" i="2"/>
  <c r="G116" i="2"/>
  <c r="F116" i="2"/>
  <c r="E116" i="2"/>
  <c r="G115" i="2"/>
  <c r="F115" i="2"/>
  <c r="E115" i="2"/>
  <c r="G114" i="2"/>
  <c r="F114" i="2"/>
  <c r="E114" i="2"/>
  <c r="G113" i="2"/>
  <c r="F113" i="2"/>
  <c r="E113" i="2"/>
  <c r="G112" i="2"/>
  <c r="F112" i="2"/>
  <c r="E112" i="2"/>
  <c r="G111" i="2"/>
  <c r="F111" i="2"/>
  <c r="E111" i="2"/>
  <c r="G110" i="2"/>
  <c r="F110" i="2"/>
  <c r="E110" i="2"/>
  <c r="G109" i="2"/>
  <c r="F109" i="2"/>
  <c r="E109" i="2"/>
  <c r="G108" i="2"/>
  <c r="F108" i="2"/>
  <c r="E108" i="2"/>
  <c r="G107" i="2"/>
  <c r="F107" i="2"/>
  <c r="E107" i="2"/>
  <c r="G106" i="2"/>
  <c r="F106" i="2"/>
  <c r="E106" i="2"/>
  <c r="G105" i="2"/>
  <c r="F105" i="2"/>
  <c r="E105" i="2"/>
  <c r="G104" i="2"/>
  <c r="F104" i="2"/>
  <c r="E104" i="2"/>
  <c r="G103" i="2"/>
  <c r="F103" i="2"/>
  <c r="E103" i="2"/>
  <c r="G102" i="2"/>
  <c r="F102" i="2"/>
  <c r="E102" i="2"/>
  <c r="G101" i="2"/>
  <c r="F101" i="2"/>
  <c r="E101" i="2"/>
  <c r="G100" i="2"/>
  <c r="F100" i="2"/>
  <c r="E100" i="2"/>
  <c r="G99" i="2"/>
  <c r="F99" i="2"/>
  <c r="E99" i="2"/>
  <c r="G98" i="2"/>
  <c r="F98" i="2"/>
  <c r="E98" i="2"/>
  <c r="G97" i="2"/>
  <c r="F97" i="2"/>
  <c r="E97" i="2"/>
  <c r="G96" i="2"/>
  <c r="F96" i="2"/>
  <c r="E96" i="2"/>
  <c r="G95" i="2"/>
  <c r="F95" i="2"/>
  <c r="E95" i="2"/>
  <c r="G94" i="2"/>
  <c r="F94" i="2"/>
  <c r="E94" i="2"/>
  <c r="G93" i="2"/>
  <c r="F93" i="2"/>
  <c r="E93" i="2"/>
  <c r="G92" i="2"/>
  <c r="F92" i="2"/>
  <c r="E92" i="2"/>
  <c r="G91" i="2"/>
  <c r="F91" i="2"/>
  <c r="E91" i="2"/>
  <c r="G90" i="2"/>
  <c r="F90" i="2"/>
  <c r="E90" i="2"/>
  <c r="G89" i="2"/>
  <c r="F89" i="2"/>
  <c r="E89" i="2"/>
  <c r="G88" i="2"/>
  <c r="F88" i="2"/>
  <c r="E88" i="2"/>
  <c r="G87" i="2"/>
  <c r="F87" i="2"/>
  <c r="E87" i="2"/>
  <c r="G86" i="2"/>
  <c r="F86" i="2"/>
  <c r="E86" i="2"/>
  <c r="G85" i="2"/>
  <c r="F85" i="2"/>
  <c r="E85" i="2"/>
  <c r="G84" i="2"/>
  <c r="F84" i="2"/>
  <c r="E84" i="2"/>
  <c r="G83" i="2"/>
  <c r="F83" i="2"/>
  <c r="E83" i="2"/>
  <c r="G82" i="2"/>
  <c r="F82" i="2"/>
  <c r="E82" i="2"/>
  <c r="G81" i="2"/>
  <c r="F81" i="2"/>
  <c r="E81" i="2"/>
  <c r="G80" i="2"/>
  <c r="F80" i="2"/>
  <c r="E80" i="2"/>
  <c r="G79" i="2"/>
  <c r="F79" i="2"/>
  <c r="E79" i="2"/>
  <c r="G78" i="2"/>
  <c r="F78" i="2"/>
  <c r="E78" i="2"/>
  <c r="G77" i="2"/>
  <c r="F77" i="2"/>
  <c r="E77" i="2"/>
  <c r="G76" i="2"/>
  <c r="F76" i="2"/>
  <c r="E76" i="2"/>
  <c r="G75" i="2"/>
  <c r="F75" i="2"/>
  <c r="E75" i="2"/>
  <c r="G74" i="2"/>
  <c r="F74" i="2"/>
  <c r="E74" i="2"/>
  <c r="G73" i="2"/>
  <c r="F73" i="2"/>
  <c r="E73" i="2"/>
  <c r="G72" i="2"/>
  <c r="F72" i="2"/>
  <c r="E72" i="2"/>
  <c r="G71" i="2"/>
  <c r="F71" i="2"/>
  <c r="E71" i="2"/>
  <c r="G70" i="2"/>
  <c r="F70" i="2"/>
  <c r="E70" i="2"/>
  <c r="G69" i="2"/>
  <c r="F69" i="2"/>
  <c r="E69" i="2"/>
  <c r="G68" i="2"/>
  <c r="F68" i="2"/>
  <c r="E68" i="2"/>
  <c r="G67" i="2"/>
  <c r="F67" i="2"/>
  <c r="E67" i="2"/>
  <c r="G66" i="2"/>
  <c r="F66" i="2"/>
  <c r="E66" i="2"/>
  <c r="G65" i="2"/>
  <c r="F65" i="2"/>
  <c r="E65" i="2"/>
  <c r="G64" i="2"/>
  <c r="F64" i="2"/>
  <c r="E64" i="2"/>
  <c r="G63" i="2"/>
  <c r="F63" i="2"/>
  <c r="E63" i="2"/>
  <c r="G62" i="2"/>
  <c r="F62" i="2"/>
  <c r="E62" i="2"/>
  <c r="G61" i="2"/>
  <c r="F61" i="2"/>
  <c r="E61" i="2"/>
  <c r="G60" i="2"/>
  <c r="F60" i="2"/>
  <c r="E60" i="2"/>
  <c r="G59" i="2"/>
  <c r="F59" i="2"/>
  <c r="E59" i="2"/>
  <c r="G58" i="2"/>
  <c r="F58" i="2"/>
  <c r="E58" i="2"/>
  <c r="G57" i="2"/>
  <c r="F57" i="2"/>
  <c r="E57" i="2"/>
  <c r="G56" i="2"/>
  <c r="F56" i="2"/>
  <c r="E56" i="2"/>
  <c r="G55" i="2"/>
  <c r="F55" i="2"/>
  <c r="E55" i="2"/>
  <c r="G54" i="2"/>
  <c r="F54" i="2"/>
  <c r="E54" i="2"/>
  <c r="G53" i="2"/>
  <c r="F53" i="2"/>
  <c r="E53" i="2"/>
  <c r="G52" i="2"/>
  <c r="F52" i="2"/>
  <c r="E52" i="2"/>
  <c r="G51" i="2"/>
  <c r="F51" i="2"/>
  <c r="E51" i="2"/>
  <c r="G50" i="2"/>
  <c r="F50" i="2"/>
  <c r="E50" i="2"/>
  <c r="G49" i="2"/>
  <c r="F49" i="2"/>
  <c r="E49" i="2"/>
  <c r="G48" i="2"/>
  <c r="F48" i="2"/>
  <c r="E48" i="2"/>
  <c r="G47" i="2"/>
  <c r="F47" i="2"/>
  <c r="E47" i="2"/>
  <c r="G46" i="2"/>
  <c r="F46" i="2"/>
  <c r="E46" i="2"/>
  <c r="G45" i="2"/>
  <c r="F45" i="2"/>
  <c r="E45" i="2"/>
  <c r="G44" i="2"/>
  <c r="F44" i="2"/>
  <c r="E44" i="2"/>
  <c r="G43" i="2"/>
  <c r="F43" i="2"/>
  <c r="E43" i="2"/>
  <c r="G42" i="2"/>
  <c r="F42" i="2"/>
  <c r="E42" i="2"/>
  <c r="G41" i="2"/>
  <c r="F41" i="2"/>
  <c r="E41" i="2"/>
  <c r="G40" i="2"/>
  <c r="F40" i="2"/>
  <c r="E40" i="2"/>
  <c r="G39" i="2"/>
  <c r="F39" i="2"/>
  <c r="E39" i="2"/>
  <c r="G38" i="2"/>
  <c r="F38" i="2"/>
  <c r="E38" i="2"/>
  <c r="G37" i="2"/>
  <c r="F37" i="2"/>
  <c r="E37" i="2"/>
  <c r="G36" i="2"/>
  <c r="F36" i="2"/>
  <c r="E36" i="2"/>
  <c r="G35" i="2"/>
  <c r="F35" i="2"/>
  <c r="E35" i="2"/>
  <c r="G34" i="2"/>
  <c r="F34" i="2"/>
  <c r="E34" i="2"/>
  <c r="G33" i="2"/>
  <c r="F33" i="2"/>
  <c r="E33" i="2"/>
  <c r="G32" i="2"/>
  <c r="F32" i="2"/>
  <c r="E32" i="2"/>
  <c r="G31" i="2"/>
  <c r="F31" i="2"/>
  <c r="E31" i="2"/>
  <c r="G30" i="2"/>
  <c r="F30" i="2"/>
  <c r="E30" i="2"/>
  <c r="G29" i="2"/>
  <c r="F29" i="2"/>
  <c r="E29" i="2"/>
  <c r="G28" i="2"/>
  <c r="F28" i="2"/>
  <c r="E28" i="2"/>
  <c r="G27" i="2"/>
  <c r="F27" i="2"/>
  <c r="E27" i="2"/>
  <c r="G26" i="2"/>
  <c r="F26" i="2"/>
  <c r="E26" i="2"/>
  <c r="G25" i="2"/>
  <c r="F25" i="2"/>
  <c r="E25" i="2"/>
  <c r="G24" i="2"/>
  <c r="F24" i="2"/>
  <c r="E24" i="2"/>
  <c r="G23" i="2"/>
  <c r="F23" i="2"/>
  <c r="E23" i="2"/>
  <c r="G22" i="2"/>
  <c r="F22" i="2"/>
  <c r="E22" i="2"/>
  <c r="G21" i="2"/>
  <c r="F21" i="2"/>
  <c r="E21" i="2"/>
  <c r="G20" i="2"/>
  <c r="F20" i="2"/>
  <c r="E20" i="2"/>
  <c r="G19" i="2"/>
  <c r="F19" i="2"/>
  <c r="E19" i="2"/>
  <c r="G18" i="2"/>
  <c r="F18" i="2"/>
  <c r="E18" i="2"/>
  <c r="G17" i="2"/>
  <c r="F17" i="2"/>
  <c r="E17" i="2"/>
  <c r="G16" i="2"/>
  <c r="F16" i="2"/>
  <c r="E16" i="2"/>
  <c r="G15" i="2"/>
  <c r="F15" i="2"/>
  <c r="E15" i="2"/>
  <c r="G14" i="2"/>
  <c r="F14" i="2"/>
  <c r="E14" i="2"/>
  <c r="G13" i="2"/>
  <c r="F13" i="2"/>
  <c r="E13" i="2"/>
  <c r="G12" i="2"/>
  <c r="F12" i="2"/>
  <c r="E12" i="2"/>
  <c r="G11" i="2"/>
  <c r="F11" i="2"/>
  <c r="E11" i="2"/>
  <c r="G10" i="2"/>
  <c r="F10" i="2"/>
  <c r="E10" i="2"/>
  <c r="G9" i="2"/>
  <c r="F9" i="2"/>
  <c r="E9" i="2"/>
  <c r="G8" i="2"/>
  <c r="F8" i="2"/>
  <c r="E8" i="2"/>
  <c r="G7" i="2"/>
  <c r="F7" i="2"/>
  <c r="E7" i="2"/>
  <c r="G6" i="2"/>
  <c r="F6" i="2"/>
  <c r="E6" i="2"/>
  <c r="G5" i="2"/>
  <c r="F5" i="2"/>
  <c r="E5" i="2"/>
  <c r="G4" i="2"/>
  <c r="F4" i="2"/>
  <c r="E4" i="2"/>
  <c r="E127" i="2" s="1"/>
  <c r="G3" i="2"/>
  <c r="F3" i="2"/>
  <c r="E3" i="2"/>
  <c r="G2" i="2"/>
  <c r="G127" i="2" s="1"/>
  <c r="F2" i="2"/>
  <c r="F127" i="2" s="1"/>
  <c r="E2" i="2"/>
  <c r="E128" i="2" s="1"/>
  <c r="E129" i="2" s="1"/>
  <c r="E128" i="3" l="1"/>
  <c r="E129" i="3" s="1"/>
  <c r="E130" i="3"/>
  <c r="F128" i="3"/>
  <c r="F129" i="3" s="1"/>
  <c r="G128" i="3"/>
  <c r="G129" i="3" s="1"/>
  <c r="F128" i="2"/>
  <c r="F129" i="2" s="1"/>
  <c r="G128" i="2"/>
  <c r="G129" i="2" s="1"/>
</calcChain>
</file>

<file path=xl/sharedStrings.xml><?xml version="1.0" encoding="utf-8"?>
<sst xmlns="http://schemas.openxmlformats.org/spreadsheetml/2006/main" count="163" uniqueCount="87">
  <si>
    <t>Number</t>
    <phoneticPr fontId="5" type="noConversion"/>
  </si>
  <si>
    <t>Sample year</t>
    <phoneticPr fontId="5" type="noConversion"/>
  </si>
  <si>
    <t>Altitude (m)</t>
    <phoneticPr fontId="5" type="noConversion"/>
  </si>
  <si>
    <t>Longitude (°)</t>
    <phoneticPr fontId="5" type="noConversion"/>
  </si>
  <si>
    <t>Latitude (°)</t>
    <phoneticPr fontId="5" type="noConversion"/>
  </si>
  <si>
    <t>MAP</t>
    <phoneticPr fontId="5" type="noConversion"/>
  </si>
  <si>
    <t xml:space="preserve">MAT </t>
    <phoneticPr fontId="5" type="noConversion"/>
  </si>
  <si>
    <t>RDI</t>
    <phoneticPr fontId="5" type="noConversion"/>
  </si>
  <si>
    <t>Leaf C</t>
    <phoneticPr fontId="5" type="noConversion"/>
  </si>
  <si>
    <t xml:space="preserve">Leaf N  </t>
    <phoneticPr fontId="5" type="noConversion"/>
  </si>
  <si>
    <t xml:space="preserve">Leaf P </t>
    <phoneticPr fontId="5" type="noConversion"/>
  </si>
  <si>
    <t xml:space="preserve">Soil C </t>
    <phoneticPr fontId="5" type="noConversion"/>
  </si>
  <si>
    <t xml:space="preserve">Soil N  </t>
    <phoneticPr fontId="5" type="noConversion"/>
  </si>
  <si>
    <t xml:space="preserve">Soil P </t>
    <phoneticPr fontId="5" type="noConversion"/>
  </si>
  <si>
    <t>Altitudinal type</t>
    <phoneticPr fontId="5" type="noConversion"/>
  </si>
  <si>
    <t>Functional type</t>
    <phoneticPr fontId="5" type="noConversion"/>
  </si>
  <si>
    <t>Species</t>
    <phoneticPr fontId="5" type="noConversion"/>
  </si>
  <si>
    <r>
      <rPr>
        <i/>
        <sz val="12"/>
        <color indexed="8"/>
        <rFont val="Times New Roman"/>
        <family val="1"/>
      </rPr>
      <t>Vitex negundo</t>
    </r>
    <r>
      <rPr>
        <sz val="12"/>
        <color indexed="8"/>
        <rFont val="Times New Roman"/>
        <family val="1"/>
      </rPr>
      <t xml:space="preserve"> Linn.</t>
    </r>
    <phoneticPr fontId="5" type="noConversion"/>
  </si>
  <si>
    <r>
      <rPr>
        <i/>
        <sz val="12"/>
        <color indexed="8"/>
        <rFont val="Times New Roman"/>
        <family val="1"/>
      </rPr>
      <t>Coriaria sinica</t>
    </r>
    <r>
      <rPr>
        <sz val="12"/>
        <color indexed="8"/>
        <rFont val="Times New Roman"/>
        <family val="1"/>
      </rPr>
      <t xml:space="preserve"> Maxim.</t>
    </r>
    <phoneticPr fontId="5" type="noConversion"/>
  </si>
  <si>
    <r>
      <rPr>
        <i/>
        <sz val="12"/>
        <color indexed="8"/>
        <rFont val="Times New Roman"/>
        <family val="1"/>
      </rPr>
      <t>Cotinus coggygria</t>
    </r>
    <r>
      <rPr>
        <sz val="12"/>
        <color indexed="8"/>
        <rFont val="Times New Roman"/>
        <family val="1"/>
      </rPr>
      <t xml:space="preserve"> Scop.</t>
    </r>
    <phoneticPr fontId="5" type="noConversion"/>
  </si>
  <si>
    <r>
      <rPr>
        <i/>
        <sz val="12"/>
        <color indexed="8"/>
        <rFont val="Times New Roman"/>
        <family val="1"/>
      </rPr>
      <t>Pyracantha fortuneana</t>
    </r>
    <r>
      <rPr>
        <sz val="12"/>
        <color indexed="8"/>
        <rFont val="Times New Roman"/>
        <family val="1"/>
      </rPr>
      <t xml:space="preserve"> (Maxim.) Li</t>
    </r>
    <phoneticPr fontId="5" type="noConversion"/>
  </si>
  <si>
    <r>
      <rPr>
        <i/>
        <sz val="12"/>
        <color indexed="8"/>
        <rFont val="Times New Roman"/>
        <family val="1"/>
      </rPr>
      <t>Rhus chinensis</t>
    </r>
    <r>
      <rPr>
        <sz val="12"/>
        <color indexed="8"/>
        <rFont val="Times New Roman"/>
        <family val="1"/>
      </rPr>
      <t xml:space="preserve"> Mill.</t>
    </r>
    <phoneticPr fontId="5" type="noConversion"/>
  </si>
  <si>
    <r>
      <rPr>
        <i/>
        <sz val="12"/>
        <color indexed="8"/>
        <rFont val="Times New Roman"/>
        <family val="1"/>
      </rPr>
      <t>Quercus fabri</t>
    </r>
    <r>
      <rPr>
        <sz val="12"/>
        <color indexed="8"/>
        <rFont val="Times New Roman"/>
        <family val="1"/>
      </rPr>
      <t xml:space="preserve"> Hance</t>
    </r>
    <phoneticPr fontId="5" type="noConversion"/>
  </si>
  <si>
    <r>
      <rPr>
        <i/>
        <sz val="12"/>
        <color indexed="8"/>
        <rFont val="Times New Roman"/>
        <family val="1"/>
      </rPr>
      <t>Spiraea sericea</t>
    </r>
    <r>
      <rPr>
        <sz val="12"/>
        <color indexed="8"/>
        <rFont val="Times New Roman"/>
        <family val="1"/>
      </rPr>
      <t xml:space="preserve"> Turcz.</t>
    </r>
    <phoneticPr fontId="5" type="noConversion"/>
  </si>
  <si>
    <r>
      <rPr>
        <i/>
        <sz val="12"/>
        <color indexed="8"/>
        <rFont val="Times New Roman"/>
        <family val="1"/>
      </rPr>
      <t>Loropetalum chinense</t>
    </r>
    <r>
      <rPr>
        <sz val="12"/>
        <color indexed="8"/>
        <rFont val="Times New Roman"/>
        <family val="1"/>
      </rPr>
      <t xml:space="preserve"> (R. Br.) Oliver</t>
    </r>
    <phoneticPr fontId="5" type="noConversion"/>
  </si>
  <si>
    <r>
      <rPr>
        <i/>
        <sz val="12"/>
        <color indexed="8"/>
        <rFont val="Times New Roman"/>
        <family val="1"/>
      </rPr>
      <t>Spiraea chinensis</t>
    </r>
    <r>
      <rPr>
        <sz val="12"/>
        <color indexed="8"/>
        <rFont val="Times New Roman"/>
        <family val="1"/>
      </rPr>
      <t xml:space="preserve"> Maxim.</t>
    </r>
    <phoneticPr fontId="5" type="noConversion"/>
  </si>
  <si>
    <r>
      <rPr>
        <i/>
        <sz val="12"/>
        <color indexed="8"/>
        <rFont val="Times New Roman"/>
        <family val="1"/>
      </rPr>
      <t>Quercus variabilis</t>
    </r>
    <r>
      <rPr>
        <sz val="12"/>
        <color indexed="8"/>
        <rFont val="Times New Roman"/>
        <family val="1"/>
      </rPr>
      <t xml:space="preserve"> Blume</t>
    </r>
    <phoneticPr fontId="5" type="noConversion"/>
  </si>
  <si>
    <r>
      <rPr>
        <i/>
        <sz val="12"/>
        <color indexed="8"/>
        <rFont val="Times New Roman"/>
        <family val="1"/>
      </rPr>
      <t>Phyllanthus emblica</t>
    </r>
    <r>
      <rPr>
        <sz val="12"/>
        <color indexed="8"/>
        <rFont val="Times New Roman"/>
        <family val="1"/>
      </rPr>
      <t xml:space="preserve"> Linn.</t>
    </r>
    <phoneticPr fontId="5" type="noConversion"/>
  </si>
  <si>
    <r>
      <rPr>
        <i/>
        <sz val="12"/>
        <color indexed="8"/>
        <rFont val="Times New Roman"/>
        <family val="1"/>
      </rPr>
      <t>Agave sisalana</t>
    </r>
    <r>
      <rPr>
        <sz val="12"/>
        <color indexed="8"/>
        <rFont val="Times New Roman"/>
        <family val="1"/>
      </rPr>
      <t xml:space="preserve"> Perr. ex Engelm.</t>
    </r>
    <phoneticPr fontId="5" type="noConversion"/>
  </si>
  <si>
    <r>
      <rPr>
        <i/>
        <sz val="12"/>
        <color indexed="8"/>
        <rFont val="Times New Roman"/>
        <family val="1"/>
      </rPr>
      <t>Dodonaea viscosa</t>
    </r>
    <r>
      <rPr>
        <sz val="12"/>
        <color indexed="8"/>
        <rFont val="Times New Roman"/>
        <family val="1"/>
      </rPr>
      <t xml:space="preserve"> Jacq.</t>
    </r>
    <phoneticPr fontId="5" type="noConversion"/>
  </si>
  <si>
    <r>
      <rPr>
        <i/>
        <sz val="12"/>
        <color indexed="8"/>
        <rFont val="Times New Roman"/>
        <family val="1"/>
      </rPr>
      <t>Albizia julibrissin</t>
    </r>
    <r>
      <rPr>
        <sz val="12"/>
        <color indexed="8"/>
        <rFont val="Times New Roman"/>
        <family val="1"/>
      </rPr>
      <t xml:space="preserve"> Durazz.</t>
    </r>
    <phoneticPr fontId="5" type="noConversion"/>
  </si>
  <si>
    <r>
      <rPr>
        <i/>
        <sz val="12"/>
        <color indexed="8"/>
        <rFont val="Times New Roman"/>
        <family val="1"/>
      </rPr>
      <t>Elaeagnus umbellata</t>
    </r>
    <r>
      <rPr>
        <sz val="12"/>
        <color indexed="8"/>
        <rFont val="Times New Roman"/>
        <family val="1"/>
      </rPr>
      <t xml:space="preserve"> Thunb.</t>
    </r>
    <phoneticPr fontId="5" type="noConversion"/>
  </si>
  <si>
    <r>
      <rPr>
        <i/>
        <sz val="12"/>
        <color indexed="8"/>
        <rFont val="Times New Roman"/>
        <family val="1"/>
      </rPr>
      <t>Cotoneaster microphyllus</t>
    </r>
    <r>
      <rPr>
        <sz val="12"/>
        <color indexed="8"/>
        <rFont val="Times New Roman"/>
        <family val="1"/>
      </rPr>
      <t xml:space="preserve"> Lindl.</t>
    </r>
    <phoneticPr fontId="5" type="noConversion"/>
  </si>
  <si>
    <r>
      <rPr>
        <i/>
        <sz val="12"/>
        <color indexed="8"/>
        <rFont val="Times New Roman"/>
        <family val="1"/>
      </rPr>
      <t>Bauhinia brachycarpa</t>
    </r>
    <r>
      <rPr>
        <sz val="12"/>
        <color indexed="8"/>
        <rFont val="Times New Roman"/>
        <family val="1"/>
      </rPr>
      <t xml:space="preserve"> Wall. ex Benth. var. microphylla</t>
    </r>
    <phoneticPr fontId="5" type="noConversion"/>
  </si>
  <si>
    <r>
      <rPr>
        <i/>
        <sz val="12"/>
        <color indexed="8"/>
        <rFont val="Times New Roman"/>
        <family val="1"/>
      </rPr>
      <t>Rosa omeiensis</t>
    </r>
    <r>
      <rPr>
        <sz val="12"/>
        <color indexed="8"/>
        <rFont val="Times New Roman"/>
        <family val="1"/>
      </rPr>
      <t> Rolfe</t>
    </r>
    <phoneticPr fontId="5" type="noConversion"/>
  </si>
  <si>
    <r>
      <rPr>
        <i/>
        <sz val="12"/>
        <color indexed="8"/>
        <rFont val="Times New Roman"/>
        <family val="1"/>
      </rPr>
      <t>Cotoneaster acutifolius</t>
    </r>
    <r>
      <rPr>
        <sz val="12"/>
        <color indexed="8"/>
        <rFont val="Times New Roman"/>
        <family val="1"/>
      </rPr>
      <t xml:space="preserve"> Turcz.</t>
    </r>
    <phoneticPr fontId="5" type="noConversion"/>
  </si>
  <si>
    <r>
      <rPr>
        <i/>
        <sz val="12"/>
        <color indexed="8"/>
        <rFont val="Times New Roman"/>
        <family val="1"/>
      </rPr>
      <t>Lespedeza bicolor</t>
    </r>
    <r>
      <rPr>
        <sz val="12"/>
        <color indexed="8"/>
        <rFont val="Times New Roman"/>
        <family val="1"/>
      </rPr>
      <t xml:space="preserve"> Turcz.</t>
    </r>
    <phoneticPr fontId="5" type="noConversion"/>
  </si>
  <si>
    <r>
      <rPr>
        <i/>
        <sz val="12"/>
        <color indexed="8"/>
        <rFont val="Times New Roman"/>
        <family val="1"/>
      </rPr>
      <t>Quercus monimotricha</t>
    </r>
    <r>
      <rPr>
        <sz val="12"/>
        <color indexed="8"/>
        <rFont val="Times New Roman"/>
        <family val="1"/>
      </rPr>
      <t xml:space="preserve"> Hand.-Mazz</t>
    </r>
    <phoneticPr fontId="5" type="noConversion"/>
  </si>
  <si>
    <r>
      <rPr>
        <i/>
        <sz val="12"/>
        <color indexed="8"/>
        <rFont val="Times New Roman"/>
        <family val="1"/>
      </rPr>
      <t>Cotoneaster acutifolius</t>
    </r>
    <r>
      <rPr>
        <sz val="12"/>
        <color indexed="8"/>
        <rFont val="Times New Roman"/>
        <family val="1"/>
      </rPr>
      <t xml:space="preserve"> Turcz.</t>
    </r>
    <phoneticPr fontId="5" type="noConversion"/>
  </si>
  <si>
    <r>
      <rPr>
        <i/>
        <sz val="12"/>
        <color indexed="8"/>
        <rFont val="Times New Roman"/>
        <family val="1"/>
      </rPr>
      <t>Quercus monimotricha</t>
    </r>
    <r>
      <rPr>
        <sz val="12"/>
        <color indexed="8"/>
        <rFont val="Times New Roman"/>
        <family val="1"/>
      </rPr>
      <t xml:space="preserve"> Hand.-Mazz</t>
    </r>
    <phoneticPr fontId="5" type="noConversion"/>
  </si>
  <si>
    <r>
      <rPr>
        <i/>
        <sz val="12"/>
        <color indexed="8"/>
        <rFont val="Times New Roman"/>
        <family val="1"/>
      </rPr>
      <t>Coriaria sinica</t>
    </r>
    <r>
      <rPr>
        <sz val="12"/>
        <color indexed="8"/>
        <rFont val="Times New Roman"/>
        <family val="1"/>
      </rPr>
      <t xml:space="preserve"> Maxim.</t>
    </r>
    <phoneticPr fontId="5" type="noConversion"/>
  </si>
  <si>
    <r>
      <rPr>
        <i/>
        <sz val="12"/>
        <color indexed="8"/>
        <rFont val="Times New Roman"/>
        <family val="1"/>
      </rPr>
      <t>Corylus yunnanensis</t>
    </r>
    <r>
      <rPr>
        <sz val="12"/>
        <color indexed="8"/>
        <rFont val="Times New Roman"/>
        <family val="1"/>
      </rPr>
      <t xml:space="preserve"> A. Camus</t>
    </r>
    <phoneticPr fontId="5" type="noConversion"/>
  </si>
  <si>
    <r>
      <rPr>
        <i/>
        <sz val="12"/>
        <color indexed="8"/>
        <rFont val="Times New Roman"/>
        <family val="1"/>
      </rPr>
      <t>Pinus densata</t>
    </r>
    <r>
      <rPr>
        <sz val="12"/>
        <color indexed="8"/>
        <rFont val="Times New Roman"/>
        <family val="1"/>
      </rPr>
      <t xml:space="preserve"> var. </t>
    </r>
    <r>
      <rPr>
        <i/>
        <sz val="12"/>
        <color indexed="8"/>
        <rFont val="Times New Roman"/>
        <family val="1"/>
      </rPr>
      <t>pygmaea</t>
    </r>
    <r>
      <rPr>
        <sz val="12"/>
        <color indexed="8"/>
        <rFont val="Times New Roman"/>
        <family val="1"/>
      </rPr>
      <t xml:space="preserve"> Hsüeh</t>
    </r>
    <phoneticPr fontId="5" type="noConversion"/>
  </si>
  <si>
    <r>
      <rPr>
        <i/>
        <sz val="12"/>
        <color indexed="8"/>
        <rFont val="Times New Roman"/>
        <family val="1"/>
      </rPr>
      <t>Rhododendron racemosum</t>
    </r>
    <r>
      <rPr>
        <sz val="12"/>
        <color indexed="8"/>
        <rFont val="Times New Roman"/>
        <family val="1"/>
      </rPr>
      <t xml:space="preserve"> Franch.</t>
    </r>
    <phoneticPr fontId="5" type="noConversion"/>
  </si>
  <si>
    <r>
      <rPr>
        <i/>
        <sz val="12"/>
        <color indexed="8"/>
        <rFont val="Times New Roman"/>
        <family val="1"/>
      </rPr>
      <t>Bauhinia brachycarpa</t>
    </r>
    <r>
      <rPr>
        <sz val="12"/>
        <color indexed="8"/>
        <rFont val="Times New Roman"/>
        <family val="1"/>
      </rPr>
      <t xml:space="preserve"> Wall. ex Benth. var. microphylla</t>
    </r>
    <phoneticPr fontId="5" type="noConversion"/>
  </si>
  <si>
    <r>
      <rPr>
        <i/>
        <sz val="12"/>
        <color indexed="8"/>
        <rFont val="Times New Roman"/>
        <family val="1"/>
      </rPr>
      <t>Sophora viciifolia</t>
    </r>
    <r>
      <rPr>
        <sz val="12"/>
        <color indexed="8"/>
        <rFont val="Times New Roman"/>
        <family val="1"/>
      </rPr>
      <t xml:space="preserve"> Hance</t>
    </r>
    <phoneticPr fontId="5" type="noConversion"/>
  </si>
  <si>
    <r>
      <rPr>
        <i/>
        <sz val="12"/>
        <color indexed="8"/>
        <rFont val="Times New Roman"/>
        <family val="1"/>
      </rPr>
      <t>Cotoneaster pannosus</t>
    </r>
    <r>
      <rPr>
        <sz val="12"/>
        <color indexed="8"/>
        <rFont val="Times New Roman"/>
        <family val="1"/>
      </rPr>
      <t xml:space="preserve"> Franch.</t>
    </r>
    <phoneticPr fontId="5" type="noConversion"/>
  </si>
  <si>
    <r>
      <rPr>
        <i/>
        <sz val="12"/>
        <color indexed="8"/>
        <rFont val="Times New Roman"/>
        <family val="1"/>
      </rPr>
      <t>Quercus longispica</t>
    </r>
    <r>
      <rPr>
        <sz val="12"/>
        <color indexed="8"/>
        <rFont val="Times New Roman"/>
        <family val="1"/>
      </rPr>
      <t xml:space="preserve"> A. Camus</t>
    </r>
    <phoneticPr fontId="5" type="noConversion"/>
  </si>
  <si>
    <r>
      <rPr>
        <i/>
        <sz val="12"/>
        <color indexed="8"/>
        <rFont val="Times New Roman"/>
        <family val="1"/>
      </rPr>
      <t>Rhododendron decorum</t>
    </r>
    <r>
      <rPr>
        <sz val="12"/>
        <color indexed="8"/>
        <rFont val="Times New Roman"/>
        <family val="1"/>
      </rPr>
      <t xml:space="preserve"> Franch.</t>
    </r>
    <phoneticPr fontId="5" type="noConversion"/>
  </si>
  <si>
    <r>
      <rPr>
        <i/>
        <sz val="12"/>
        <color indexed="8"/>
        <rFont val="Times New Roman"/>
        <family val="1"/>
      </rPr>
      <t>Rosa sericea</t>
    </r>
    <r>
      <rPr>
        <sz val="12"/>
        <color indexed="8"/>
        <rFont val="Times New Roman"/>
        <family val="1"/>
      </rPr>
      <t xml:space="preserve"> Lindl.</t>
    </r>
    <phoneticPr fontId="5" type="noConversion"/>
  </si>
  <si>
    <r>
      <rPr>
        <i/>
        <sz val="12"/>
        <color indexed="8"/>
        <rFont val="Times New Roman"/>
        <family val="1"/>
      </rPr>
      <t>Salix variegata</t>
    </r>
    <r>
      <rPr>
        <sz val="12"/>
        <color indexed="8"/>
        <rFont val="Times New Roman"/>
        <family val="1"/>
      </rPr>
      <t xml:space="preserve"> Franch.</t>
    </r>
    <phoneticPr fontId="5" type="noConversion"/>
  </si>
  <si>
    <r>
      <rPr>
        <i/>
        <sz val="12"/>
        <color indexed="8"/>
        <rFont val="Times New Roman"/>
        <family val="1"/>
      </rPr>
      <t>Sibiraea angustata</t>
    </r>
    <r>
      <rPr>
        <sz val="12"/>
        <color indexed="8"/>
        <rFont val="Times New Roman"/>
        <family val="1"/>
      </rPr>
      <t xml:space="preserve"> Hand.-Mazz.</t>
    </r>
    <phoneticPr fontId="5" type="noConversion"/>
  </si>
  <si>
    <r>
      <rPr>
        <i/>
        <sz val="12"/>
        <color indexed="8"/>
        <rFont val="Times New Roman"/>
        <family val="1"/>
      </rPr>
      <t>Spiraea myrtilloides</t>
    </r>
    <r>
      <rPr>
        <sz val="12"/>
        <color indexed="8"/>
        <rFont val="Times New Roman"/>
        <family val="1"/>
      </rPr>
      <t xml:space="preserve"> Rehd.</t>
    </r>
    <phoneticPr fontId="5" type="noConversion"/>
  </si>
  <si>
    <r>
      <rPr>
        <i/>
        <sz val="12"/>
        <color indexed="8"/>
        <rFont val="Times New Roman"/>
        <family val="1"/>
      </rPr>
      <t>Quercus aquifolioides</t>
    </r>
    <r>
      <rPr>
        <sz val="12"/>
        <color indexed="8"/>
        <rFont val="Times New Roman"/>
        <family val="1"/>
      </rPr>
      <t xml:space="preserve"> Rehd. et Wils.</t>
    </r>
    <phoneticPr fontId="5" type="noConversion"/>
  </si>
  <si>
    <r>
      <rPr>
        <i/>
        <sz val="12"/>
        <color indexed="8"/>
        <rFont val="Times New Roman"/>
        <family val="1"/>
      </rPr>
      <t>Potentilla fruticosa</t>
    </r>
    <r>
      <rPr>
        <sz val="12"/>
        <color indexed="8"/>
        <rFont val="Times New Roman"/>
        <family val="1"/>
      </rPr>
      <t xml:space="preserve"> Linn.</t>
    </r>
    <phoneticPr fontId="5" type="noConversion"/>
  </si>
  <si>
    <r>
      <rPr>
        <i/>
        <sz val="12"/>
        <color indexed="8"/>
        <rFont val="Times New Roman"/>
        <family val="1"/>
      </rPr>
      <t>Lonicera rupicola</t>
    </r>
    <r>
      <rPr>
        <sz val="12"/>
        <color indexed="8"/>
        <rFont val="Times New Roman"/>
        <family val="1"/>
      </rPr>
      <t xml:space="preserve"> Hook. f. et Thoms.</t>
    </r>
    <phoneticPr fontId="5" type="noConversion"/>
  </si>
  <si>
    <r>
      <rPr>
        <i/>
        <sz val="12"/>
        <color indexed="8"/>
        <rFont val="Times New Roman"/>
        <family val="1"/>
      </rPr>
      <t>Salix cupularis</t>
    </r>
    <r>
      <rPr>
        <sz val="12"/>
        <color indexed="8"/>
        <rFont val="Times New Roman"/>
        <family val="1"/>
      </rPr>
      <t xml:space="preserve"> Rehd.</t>
    </r>
    <phoneticPr fontId="5" type="noConversion"/>
  </si>
  <si>
    <r>
      <rPr>
        <i/>
        <sz val="12"/>
        <color indexed="8"/>
        <rFont val="Times New Roman"/>
        <family val="1"/>
      </rPr>
      <t>Rhododendron telmateium</t>
    </r>
    <r>
      <rPr>
        <sz val="12"/>
        <color indexed="8"/>
        <rFont val="Times New Roman"/>
        <family val="1"/>
      </rPr>
      <t xml:space="preserve"> Balf. f. et W. W. Smith</t>
    </r>
    <phoneticPr fontId="5" type="noConversion"/>
  </si>
  <si>
    <r>
      <rPr>
        <i/>
        <sz val="12"/>
        <color indexed="8"/>
        <rFont val="Times New Roman"/>
        <family val="1"/>
      </rPr>
      <t>Quercus pannosa</t>
    </r>
    <r>
      <rPr>
        <sz val="12"/>
        <color indexed="8"/>
        <rFont val="Times New Roman"/>
        <family val="1"/>
      </rPr>
      <t xml:space="preserve"> Hand.-Mazz.</t>
    </r>
    <phoneticPr fontId="5" type="noConversion"/>
  </si>
  <si>
    <r>
      <rPr>
        <i/>
        <sz val="12"/>
        <color indexed="8"/>
        <rFont val="Times New Roman"/>
        <family val="1"/>
      </rPr>
      <t>Salix sphaeronymphe</t>
    </r>
    <r>
      <rPr>
        <sz val="12"/>
        <color indexed="8"/>
        <rFont val="Times New Roman"/>
        <family val="1"/>
      </rPr>
      <t xml:space="preserve"> Gorz</t>
    </r>
    <phoneticPr fontId="5" type="noConversion"/>
  </si>
  <si>
    <r>
      <rPr>
        <i/>
        <sz val="12"/>
        <color indexed="8"/>
        <rFont val="Times New Roman"/>
        <family val="1"/>
      </rPr>
      <t>Salix oreinoma</t>
    </r>
    <r>
      <rPr>
        <sz val="12"/>
        <color indexed="8"/>
        <rFont val="Times New Roman"/>
        <family val="1"/>
      </rPr>
      <t xml:space="preserve"> Schneid.</t>
    </r>
    <phoneticPr fontId="5" type="noConversion"/>
  </si>
  <si>
    <r>
      <rPr>
        <i/>
        <sz val="12"/>
        <color indexed="8"/>
        <rFont val="Times New Roman"/>
        <family val="1"/>
      </rPr>
      <t>Rhododendron thymifolium</t>
    </r>
    <r>
      <rPr>
        <sz val="12"/>
        <color indexed="8"/>
        <rFont val="Times New Roman"/>
        <family val="1"/>
      </rPr>
      <t xml:space="preserve"> Maxim.</t>
    </r>
    <phoneticPr fontId="5" type="noConversion"/>
  </si>
  <si>
    <r>
      <rPr>
        <i/>
        <sz val="12"/>
        <color indexed="8"/>
        <rFont val="Times New Roman"/>
        <family val="1"/>
      </rPr>
      <t>Rhododendron capitatum</t>
    </r>
    <r>
      <rPr>
        <sz val="12"/>
        <color indexed="8"/>
        <rFont val="Times New Roman"/>
        <family val="1"/>
      </rPr>
      <t xml:space="preserve"> Maxim.</t>
    </r>
    <phoneticPr fontId="5" type="noConversion"/>
  </si>
  <si>
    <r>
      <rPr>
        <i/>
        <sz val="12"/>
        <color indexed="8"/>
        <rFont val="Times New Roman"/>
        <family val="1"/>
      </rPr>
      <t>Sibiraea angustata</t>
    </r>
    <r>
      <rPr>
        <sz val="12"/>
        <color indexed="8"/>
        <rFont val="Times New Roman"/>
        <family val="1"/>
      </rPr>
      <t xml:space="preserve"> Hand.-Mazz</t>
    </r>
    <phoneticPr fontId="5" type="noConversion"/>
  </si>
  <si>
    <r>
      <rPr>
        <i/>
        <sz val="12"/>
        <color indexed="8"/>
        <rFont val="Times New Roman"/>
        <family val="1"/>
      </rPr>
      <t>Quercus pannosa</t>
    </r>
    <r>
      <rPr>
        <sz val="12"/>
        <color indexed="8"/>
        <rFont val="Times New Roman"/>
        <family val="1"/>
      </rPr>
      <t xml:space="preserve"> Hand.-Mazz</t>
    </r>
    <phoneticPr fontId="5" type="noConversion"/>
  </si>
  <si>
    <r>
      <rPr>
        <i/>
        <sz val="12"/>
        <color indexed="8"/>
        <rFont val="Times New Roman"/>
        <family val="1"/>
      </rPr>
      <t>Rhododendron agglutinatum</t>
    </r>
    <r>
      <rPr>
        <sz val="12"/>
        <color indexed="8"/>
        <rFont val="Times New Roman"/>
        <family val="1"/>
      </rPr>
      <t> Balf. f. et Forrest</t>
    </r>
    <phoneticPr fontId="5" type="noConversion"/>
  </si>
  <si>
    <r>
      <rPr>
        <i/>
        <sz val="12"/>
        <color indexed="8"/>
        <rFont val="Times New Roman"/>
        <family val="1"/>
      </rPr>
      <t>Rhododendron floccigerum</t>
    </r>
    <r>
      <rPr>
        <sz val="12"/>
        <color indexed="8"/>
        <rFont val="Times New Roman"/>
        <family val="1"/>
      </rPr>
      <t> Franch.</t>
    </r>
    <phoneticPr fontId="5" type="noConversion"/>
  </si>
  <si>
    <r>
      <rPr>
        <i/>
        <sz val="12"/>
        <color indexed="8"/>
        <rFont val="Times New Roman"/>
        <family val="1"/>
      </rPr>
      <t>Sabina pingii</t>
    </r>
    <r>
      <rPr>
        <sz val="12"/>
        <color indexed="8"/>
        <rFont val="Times New Roman"/>
        <family val="1"/>
      </rPr>
      <t xml:space="preserve"> var. </t>
    </r>
    <r>
      <rPr>
        <i/>
        <sz val="12"/>
        <color indexed="8"/>
        <rFont val="Times New Roman"/>
        <family val="1"/>
      </rPr>
      <t>wilsonii</t>
    </r>
    <r>
      <rPr>
        <sz val="12"/>
        <color indexed="8"/>
        <rFont val="Times New Roman"/>
        <family val="1"/>
      </rPr>
      <t xml:space="preserve"> Cheng et L. K. Fu</t>
    </r>
    <phoneticPr fontId="5" type="noConversion"/>
  </si>
  <si>
    <r>
      <rPr>
        <i/>
        <sz val="12"/>
        <color indexed="8"/>
        <rFont val="Times New Roman"/>
        <family val="1"/>
      </rPr>
      <t>Rhododendron yungningense</t>
    </r>
    <r>
      <rPr>
        <sz val="12"/>
        <color indexed="8"/>
        <rFont val="Times New Roman"/>
        <family val="1"/>
      </rPr>
      <t> Balf. f. ex Hutch.</t>
    </r>
    <phoneticPr fontId="5" type="noConversion"/>
  </si>
  <si>
    <r>
      <rPr>
        <i/>
        <sz val="12"/>
        <color indexed="8"/>
        <rFont val="Times New Roman"/>
        <family val="1"/>
      </rPr>
      <t>Potentilla glabra</t>
    </r>
    <r>
      <rPr>
        <sz val="12"/>
        <color indexed="8"/>
        <rFont val="Times New Roman"/>
        <family val="1"/>
      </rPr>
      <t xml:space="preserve"> Lodd.</t>
    </r>
    <phoneticPr fontId="5" type="noConversion"/>
  </si>
  <si>
    <r>
      <rPr>
        <i/>
        <sz val="12"/>
        <color indexed="8"/>
        <rFont val="Times New Roman"/>
        <family val="1"/>
      </rPr>
      <t>Rhododendron phaeochrysum</t>
    </r>
    <r>
      <rPr>
        <sz val="12"/>
        <color indexed="8"/>
        <rFont val="Times New Roman"/>
        <family val="1"/>
      </rPr>
      <t> Balf. f. et W. W. Smith</t>
    </r>
    <phoneticPr fontId="5" type="noConversion"/>
  </si>
  <si>
    <t>Leaf C:N</t>
    <phoneticPr fontId="5" type="noConversion"/>
  </si>
  <si>
    <t>Leaf C:P</t>
    <phoneticPr fontId="5" type="noConversion"/>
  </si>
  <si>
    <t>Leaf N:P</t>
    <phoneticPr fontId="5" type="noConversion"/>
  </si>
  <si>
    <t>Arithmetic mean</t>
    <phoneticPr fontId="5" type="noConversion"/>
  </si>
  <si>
    <t>Standard deviation</t>
    <phoneticPr fontId="5" type="noConversion"/>
  </si>
  <si>
    <t>Coefficient of variation (%)</t>
    <phoneticPr fontId="5" type="noConversion"/>
  </si>
  <si>
    <t>Geometric mean</t>
    <phoneticPr fontId="5" type="noConversion"/>
  </si>
  <si>
    <t>Soil C:N</t>
    <phoneticPr fontId="5" type="noConversion"/>
  </si>
  <si>
    <t>Soil C:P</t>
    <phoneticPr fontId="5" type="noConversion"/>
  </si>
  <si>
    <t>Soil N:P</t>
    <phoneticPr fontId="5" type="noConversion"/>
  </si>
  <si>
    <t>Arithmetic mean</t>
    <phoneticPr fontId="5" type="noConversion"/>
  </si>
  <si>
    <t>Standard deviation</t>
    <phoneticPr fontId="5" type="noConversion"/>
  </si>
  <si>
    <t>Coefficient of variation (%)</t>
    <phoneticPr fontId="5" type="noConversion"/>
  </si>
  <si>
    <t>Geometric mean</t>
    <phoneticPr fontId="5" type="noConversion"/>
  </si>
  <si>
    <r>
      <t>Environmental variables, leaf element, and soil element contents of 125 shrub sample sites on the Tibetan Plateau, China. MAP (mm), mean annual precipitation; MAT (°C), mean annual temperature; RDI, Reconnaissance Drought Index; C  (mg g</t>
    </r>
    <r>
      <rPr>
        <vertAlign val="superscript"/>
        <sz val="12"/>
        <rFont val="Times New Roman"/>
        <family val="1"/>
      </rPr>
      <t>−1</t>
    </r>
    <r>
      <rPr>
        <sz val="12"/>
        <rFont val="Times New Roman"/>
        <family val="1"/>
      </rPr>
      <t>), carbon; N  (mg g</t>
    </r>
    <r>
      <rPr>
        <vertAlign val="superscript"/>
        <sz val="12"/>
        <rFont val="Times New Roman"/>
        <family val="1"/>
      </rPr>
      <t>−1</t>
    </r>
    <r>
      <rPr>
        <sz val="12"/>
        <rFont val="Times New Roman"/>
        <family val="1"/>
      </rPr>
      <t>), nitrogen; P  (mg g</t>
    </r>
    <r>
      <rPr>
        <vertAlign val="superscript"/>
        <sz val="12"/>
        <rFont val="Times New Roman"/>
        <family val="1"/>
      </rPr>
      <t>−1</t>
    </r>
    <r>
      <rPr>
        <sz val="12"/>
        <rFont val="Times New Roman"/>
        <family val="1"/>
      </rPr>
      <t>), phosphorus. The leaf element concentrations are presented in units of mg g</t>
    </r>
    <r>
      <rPr>
        <vertAlign val="superscript"/>
        <sz val="12"/>
        <rFont val="Times New Roman"/>
        <family val="1"/>
      </rPr>
      <t>−1</t>
    </r>
    <r>
      <rPr>
        <sz val="12"/>
        <rFont val="Times New Roman"/>
        <family val="1"/>
      </rPr>
      <t xml:space="preserve"> dry weight, and the element ratios are presented on a mass basis. Ecosystem type: </t>
    </r>
    <r>
      <rPr>
        <b/>
        <sz val="12"/>
        <rFont val="Times New Roman"/>
        <family val="1"/>
      </rPr>
      <t>1−Alpine</t>
    </r>
    <r>
      <rPr>
        <sz val="12"/>
        <rFont val="Times New Roman"/>
        <family val="1"/>
      </rPr>
      <t xml:space="preserve">; </t>
    </r>
    <r>
      <rPr>
        <b/>
        <sz val="12"/>
        <rFont val="Times New Roman"/>
        <family val="1"/>
      </rPr>
      <t>2−Subalpine</t>
    </r>
    <r>
      <rPr>
        <sz val="12"/>
        <rFont val="Times New Roman"/>
        <family val="1"/>
      </rPr>
      <t xml:space="preserve">; </t>
    </r>
    <r>
      <rPr>
        <b/>
        <sz val="12"/>
        <rFont val="Times New Roman"/>
        <family val="1"/>
      </rPr>
      <t>3−Montane</t>
    </r>
    <r>
      <rPr>
        <sz val="12"/>
        <rFont val="Times New Roman"/>
        <family val="1"/>
      </rPr>
      <t xml:space="preserve">; </t>
    </r>
    <r>
      <rPr>
        <b/>
        <sz val="12"/>
        <rFont val="Times New Roman"/>
        <family val="1"/>
      </rPr>
      <t>4−Valley</t>
    </r>
    <r>
      <rPr>
        <sz val="12"/>
        <rFont val="Times New Roman"/>
        <family val="1"/>
      </rPr>
      <t>. Functional type: 1−Evergreen broadleaf; 2−Evergreen conifer; 3−Deciduous broadleaf.</t>
    </r>
    <phoneticPr fontId="5" type="noConversion"/>
  </si>
  <si>
    <r>
      <rPr>
        <i/>
        <sz val="12"/>
        <color indexed="8"/>
        <rFont val="Times New Roman"/>
        <family val="1"/>
      </rPr>
      <t>Rhododendron capitatum</t>
    </r>
    <r>
      <rPr>
        <sz val="12"/>
        <color indexed="8"/>
        <rFont val="Times New Roman"/>
        <family val="1"/>
      </rPr>
      <t xml:space="preserve"> Maxim.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</si>
</sst>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_ "/>
    <numFmt numFmtId="178" formatCode="0.0_);[Red]\(0.0\)"/>
    <numFmt numFmtId="179" formatCode="0.00_);[Red]\(0.00\)"/>
  </numFmts>
  <fonts count="11" x14ac:knownFonts="1">
    <font>
      <sz val="11"/>
      <color theme="1"/>
      <name val="宋体"/>
      <family val="2"/>
      <scheme val="minor"/>
    </font>
    <font>
      <sz val="12"/>
      <name val="Times New Roman"/>
      <family val="1"/>
    </font>
    <font>
      <vertAlign val="superscript"/>
      <sz val="12"/>
      <name val="Times New Roman"/>
      <family val="1"/>
    </font>
    <font>
      <b/>
      <sz val="12"/>
      <name val="Times New Roman"/>
      <family val="1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i/>
      <sz val="12"/>
      <color indexed="8"/>
      <name val="Times New Roman"/>
      <family val="1"/>
    </font>
    <font>
      <sz val="12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177" fontId="7" fillId="0" borderId="3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0" fontId="7" fillId="0" borderId="0" xfId="0" applyNumberFormat="1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177" fontId="7" fillId="0" borderId="4" xfId="0" applyNumberFormat="1" applyFont="1" applyBorder="1" applyAlignment="1">
      <alignment horizontal="center" vertical="center"/>
    </xf>
    <xf numFmtId="176" fontId="7" fillId="0" borderId="4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178" fontId="8" fillId="0" borderId="0" xfId="0" applyNumberFormat="1" applyFont="1" applyAlignment="1">
      <alignment horizontal="center" vertical="center"/>
    </xf>
    <xf numFmtId="179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/>
    </xf>
    <xf numFmtId="177" fontId="7" fillId="0" borderId="0" xfId="0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178" fontId="8" fillId="0" borderId="2" xfId="0" applyNumberFormat="1" applyFont="1" applyBorder="1" applyAlignment="1">
      <alignment horizontal="center" vertical="center"/>
    </xf>
    <xf numFmtId="179" fontId="8" fillId="0" borderId="2" xfId="0" applyNumberFormat="1" applyFont="1" applyBorder="1" applyAlignment="1">
      <alignment horizontal="center" vertical="center"/>
    </xf>
    <xf numFmtId="179" fontId="0" fillId="0" borderId="0" xfId="0" applyNumberFormat="1" applyAlignment="1">
      <alignment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9"/>
  <sheetViews>
    <sheetView tabSelected="1" topLeftCell="C1" workbookViewId="0">
      <selection sqref="A1:Q3"/>
    </sheetView>
  </sheetViews>
  <sheetFormatPr defaultRowHeight="14.4" x14ac:dyDescent="0.25"/>
  <cols>
    <col min="2" max="3" width="13.77734375" customWidth="1"/>
    <col min="4" max="4" width="14.21875" customWidth="1"/>
    <col min="5" max="5" width="13.88671875" customWidth="1"/>
    <col min="15" max="15" width="15.88671875" customWidth="1"/>
    <col min="16" max="16" width="16.6640625" customWidth="1"/>
    <col min="17" max="17" width="51" customWidth="1"/>
  </cols>
  <sheetData>
    <row r="1" spans="1:17" x14ac:dyDescent="0.25">
      <c r="A1" s="36" t="s">
        <v>85</v>
      </c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</row>
    <row r="2" spans="1:17" x14ac:dyDescent="0.2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1:17" ht="28.8" customHeight="1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7"/>
      <c r="P3" s="37"/>
      <c r="Q3" s="37"/>
    </row>
    <row r="4" spans="1:17" ht="15.6" x14ac:dyDescent="0.25">
      <c r="A4" s="1" t="s">
        <v>0</v>
      </c>
      <c r="B4" s="1" t="s">
        <v>1</v>
      </c>
      <c r="C4" s="1" t="s">
        <v>2</v>
      </c>
      <c r="D4" s="2" t="s">
        <v>3</v>
      </c>
      <c r="E4" s="2" t="s">
        <v>4</v>
      </c>
      <c r="F4" s="1" t="s">
        <v>5</v>
      </c>
      <c r="G4" s="1" t="s">
        <v>6</v>
      </c>
      <c r="H4" s="1" t="s">
        <v>7</v>
      </c>
      <c r="I4" s="2" t="s">
        <v>8</v>
      </c>
      <c r="J4" s="3" t="s">
        <v>9</v>
      </c>
      <c r="K4" s="2" t="s">
        <v>10</v>
      </c>
      <c r="L4" s="3" t="s">
        <v>11</v>
      </c>
      <c r="M4" s="2" t="s">
        <v>12</v>
      </c>
      <c r="N4" s="2" t="s">
        <v>13</v>
      </c>
      <c r="O4" s="4" t="s">
        <v>14</v>
      </c>
      <c r="P4" s="4" t="s">
        <v>15</v>
      </c>
      <c r="Q4" s="4" t="s">
        <v>16</v>
      </c>
    </row>
    <row r="5" spans="1:17" ht="15.6" x14ac:dyDescent="0.25">
      <c r="A5" s="5">
        <v>1</v>
      </c>
      <c r="B5" s="6">
        <v>2011</v>
      </c>
      <c r="C5" s="6">
        <v>523</v>
      </c>
      <c r="D5" s="7">
        <v>105.91328</v>
      </c>
      <c r="E5" s="7">
        <v>32.422780000000003</v>
      </c>
      <c r="F5" s="8">
        <v>1277.16976</v>
      </c>
      <c r="G5" s="7">
        <v>14.61463</v>
      </c>
      <c r="H5" s="7">
        <v>0.38280269503593445</v>
      </c>
      <c r="I5" s="8">
        <v>462.86666666666662</v>
      </c>
      <c r="J5" s="8">
        <v>16.666666666666668</v>
      </c>
      <c r="K5" s="7">
        <v>0.82333333333333325</v>
      </c>
      <c r="L5" s="8">
        <v>52.110000000000007</v>
      </c>
      <c r="M5" s="7">
        <v>3.063333333333333</v>
      </c>
      <c r="N5" s="7">
        <v>0.52</v>
      </c>
      <c r="O5" s="9">
        <v>3</v>
      </c>
      <c r="P5" s="6">
        <v>3</v>
      </c>
      <c r="Q5" s="10" t="s">
        <v>17</v>
      </c>
    </row>
    <row r="6" spans="1:17" ht="15.6" x14ac:dyDescent="0.25">
      <c r="A6" s="5">
        <v>2</v>
      </c>
      <c r="B6" s="11">
        <v>2013</v>
      </c>
      <c r="C6" s="11">
        <v>539</v>
      </c>
      <c r="D6" s="12">
        <v>105.75984</v>
      </c>
      <c r="E6" s="12">
        <v>28.055330000000001</v>
      </c>
      <c r="F6" s="13">
        <v>875.42476999999997</v>
      </c>
      <c r="G6" s="12">
        <v>12.789870000000001</v>
      </c>
      <c r="H6" s="12">
        <v>4.9761578440666199E-2</v>
      </c>
      <c r="I6" s="13">
        <v>479.83333333333331</v>
      </c>
      <c r="J6" s="13">
        <v>21.2</v>
      </c>
      <c r="K6" s="12">
        <v>2.64</v>
      </c>
      <c r="L6" s="13">
        <v>9.85</v>
      </c>
      <c r="M6" s="12">
        <v>1.1833333333333333</v>
      </c>
      <c r="N6" s="12">
        <v>0.49666666666666665</v>
      </c>
      <c r="O6" s="14">
        <v>3</v>
      </c>
      <c r="P6" s="15">
        <v>3</v>
      </c>
      <c r="Q6" s="10" t="s">
        <v>17</v>
      </c>
    </row>
    <row r="7" spans="1:17" ht="15.6" x14ac:dyDescent="0.25">
      <c r="A7" s="5">
        <v>3</v>
      </c>
      <c r="B7" s="11">
        <v>2011</v>
      </c>
      <c r="C7" s="11">
        <v>540</v>
      </c>
      <c r="D7" s="12">
        <v>106.26520999999998</v>
      </c>
      <c r="E7" s="12">
        <v>32.294980000000002</v>
      </c>
      <c r="F7" s="13">
        <v>1435.71976</v>
      </c>
      <c r="G7" s="12">
        <v>15.306940000000003</v>
      </c>
      <c r="H7" s="12">
        <v>0.42602890729904175</v>
      </c>
      <c r="I7" s="13">
        <v>433.56666666666661</v>
      </c>
      <c r="J7" s="13">
        <v>17.3</v>
      </c>
      <c r="K7" s="12">
        <v>0.84666666666666668</v>
      </c>
      <c r="L7" s="13">
        <v>43.626666666666665</v>
      </c>
      <c r="M7" s="12">
        <v>2.1733333333333333</v>
      </c>
      <c r="N7" s="12">
        <v>0.80333333333333334</v>
      </c>
      <c r="O7" s="14">
        <v>3</v>
      </c>
      <c r="P7" s="15">
        <v>3</v>
      </c>
      <c r="Q7" s="10" t="s">
        <v>18</v>
      </c>
    </row>
    <row r="8" spans="1:17" ht="15.6" x14ac:dyDescent="0.25">
      <c r="A8" s="5">
        <v>4</v>
      </c>
      <c r="B8" s="11">
        <v>2011</v>
      </c>
      <c r="C8" s="11">
        <v>574</v>
      </c>
      <c r="D8" s="12">
        <v>107.76640999999999</v>
      </c>
      <c r="E8" s="12">
        <v>31.334569999999999</v>
      </c>
      <c r="F8" s="13">
        <v>1543.9147599999999</v>
      </c>
      <c r="G8" s="12">
        <v>16.970739999999999</v>
      </c>
      <c r="H8" s="12">
        <v>-0.74179702997207642</v>
      </c>
      <c r="I8" s="13">
        <v>454.25</v>
      </c>
      <c r="J8" s="13">
        <v>13.625</v>
      </c>
      <c r="K8" s="12">
        <v>1.2949999999999999</v>
      </c>
      <c r="L8" s="13">
        <v>10.854999999999999</v>
      </c>
      <c r="M8" s="12">
        <v>1.125</v>
      </c>
      <c r="N8" s="12">
        <v>0.41499999999999998</v>
      </c>
      <c r="O8" s="14">
        <v>3</v>
      </c>
      <c r="P8" s="15">
        <v>3</v>
      </c>
      <c r="Q8" s="10" t="s">
        <v>17</v>
      </c>
    </row>
    <row r="9" spans="1:17" ht="15.6" x14ac:dyDescent="0.25">
      <c r="A9" s="5">
        <v>5</v>
      </c>
      <c r="B9" s="11">
        <v>2011</v>
      </c>
      <c r="C9" s="11">
        <v>600</v>
      </c>
      <c r="D9" s="12">
        <v>106.26535</v>
      </c>
      <c r="E9" s="12">
        <v>32.295720000000003</v>
      </c>
      <c r="F9" s="13">
        <v>1435.71976</v>
      </c>
      <c r="G9" s="12">
        <v>15.306940000000001</v>
      </c>
      <c r="H9" s="12">
        <v>0.42602890729904175</v>
      </c>
      <c r="I9" s="13">
        <v>444.5</v>
      </c>
      <c r="J9" s="13">
        <v>13.675000000000001</v>
      </c>
      <c r="K9" s="12">
        <v>0.6875</v>
      </c>
      <c r="L9" s="13">
        <v>60.79</v>
      </c>
      <c r="M9" s="12">
        <v>2.35</v>
      </c>
      <c r="N9" s="12">
        <v>0.61250000000000004</v>
      </c>
      <c r="O9" s="14">
        <v>4</v>
      </c>
      <c r="P9" s="15">
        <v>3</v>
      </c>
      <c r="Q9" s="10" t="s">
        <v>19</v>
      </c>
    </row>
    <row r="10" spans="1:17" ht="15.6" x14ac:dyDescent="0.25">
      <c r="A10" s="5">
        <v>6</v>
      </c>
      <c r="B10" s="11">
        <v>2011</v>
      </c>
      <c r="C10" s="11">
        <v>612</v>
      </c>
      <c r="D10" s="12">
        <v>105.26479</v>
      </c>
      <c r="E10" s="12">
        <v>32.345660000000002</v>
      </c>
      <c r="F10" s="13">
        <v>1009.98977</v>
      </c>
      <c r="G10" s="12">
        <v>16.209070000000001</v>
      </c>
      <c r="H10" s="12">
        <v>-0.40719372034072876</v>
      </c>
      <c r="I10" s="13">
        <v>435.86666666666662</v>
      </c>
      <c r="J10" s="13">
        <v>15.166666666666666</v>
      </c>
      <c r="K10" s="12">
        <v>1.58</v>
      </c>
      <c r="L10" s="13">
        <v>4.2033333333333331</v>
      </c>
      <c r="M10" s="12">
        <v>0.94333333333333336</v>
      </c>
      <c r="N10" s="12">
        <v>0.47666666666666663</v>
      </c>
      <c r="O10" s="14">
        <v>3</v>
      </c>
      <c r="P10" s="15">
        <v>3</v>
      </c>
      <c r="Q10" s="10" t="s">
        <v>17</v>
      </c>
    </row>
    <row r="11" spans="1:17" ht="15.6" x14ac:dyDescent="0.25">
      <c r="A11" s="5">
        <v>7</v>
      </c>
      <c r="B11" s="11">
        <v>2011</v>
      </c>
      <c r="C11" s="11">
        <v>627</v>
      </c>
      <c r="D11" s="12">
        <v>107.78668</v>
      </c>
      <c r="E11" s="12">
        <v>31.325510000000001</v>
      </c>
      <c r="F11" s="13">
        <v>1543.9147599999999</v>
      </c>
      <c r="G11" s="12">
        <v>16.970739999999999</v>
      </c>
      <c r="H11" s="12">
        <v>-0.74179702997207642</v>
      </c>
      <c r="I11" s="13">
        <v>455.02499999999998</v>
      </c>
      <c r="J11" s="13">
        <v>11.95</v>
      </c>
      <c r="K11" s="12">
        <v>1.3774999999999999</v>
      </c>
      <c r="L11" s="13">
        <v>8.94</v>
      </c>
      <c r="M11" s="12">
        <v>0.99750000000000005</v>
      </c>
      <c r="N11" s="12">
        <v>0.29250000000000004</v>
      </c>
      <c r="O11" s="14">
        <v>3</v>
      </c>
      <c r="P11" s="15">
        <v>1</v>
      </c>
      <c r="Q11" s="10" t="s">
        <v>20</v>
      </c>
    </row>
    <row r="12" spans="1:17" ht="15.6" x14ac:dyDescent="0.25">
      <c r="A12" s="5">
        <v>8</v>
      </c>
      <c r="B12" s="11">
        <v>2012</v>
      </c>
      <c r="C12" s="11">
        <v>716</v>
      </c>
      <c r="D12" s="12">
        <v>104.82405</v>
      </c>
      <c r="E12" s="12">
        <v>31.911359999999998</v>
      </c>
      <c r="F12" s="13">
        <v>740.94979999999998</v>
      </c>
      <c r="G12" s="12">
        <v>16.062830000000002</v>
      </c>
      <c r="H12" s="12">
        <v>-0.84780317544937134</v>
      </c>
      <c r="I12" s="13">
        <v>463.2</v>
      </c>
      <c r="J12" s="13">
        <v>16.2</v>
      </c>
      <c r="K12" s="12">
        <v>1.22</v>
      </c>
      <c r="L12" s="13">
        <v>29.99</v>
      </c>
      <c r="M12" s="12">
        <v>1.35</v>
      </c>
      <c r="N12" s="12">
        <v>0.62</v>
      </c>
      <c r="O12" s="14">
        <v>3</v>
      </c>
      <c r="P12" s="15">
        <v>3</v>
      </c>
      <c r="Q12" s="10" t="s">
        <v>17</v>
      </c>
    </row>
    <row r="13" spans="1:17" ht="15.6" x14ac:dyDescent="0.25">
      <c r="A13" s="5">
        <v>9</v>
      </c>
      <c r="B13" s="11">
        <v>2012</v>
      </c>
      <c r="C13" s="11">
        <v>725</v>
      </c>
      <c r="D13" s="12">
        <v>104.82067000000001</v>
      </c>
      <c r="E13" s="12">
        <v>32.268320000000003</v>
      </c>
      <c r="F13" s="13">
        <v>726.78980000000001</v>
      </c>
      <c r="G13" s="12">
        <v>12.49816</v>
      </c>
      <c r="H13" s="12">
        <v>-0.64982599020004272</v>
      </c>
      <c r="I13" s="13">
        <v>459.8</v>
      </c>
      <c r="J13" s="13">
        <v>13.3</v>
      </c>
      <c r="K13" s="12">
        <v>0.88</v>
      </c>
      <c r="L13" s="13">
        <v>25.12</v>
      </c>
      <c r="M13" s="12">
        <v>2.61</v>
      </c>
      <c r="N13" s="12">
        <v>1.1100000000000001</v>
      </c>
      <c r="O13" s="14">
        <v>3</v>
      </c>
      <c r="P13" s="15">
        <v>3</v>
      </c>
      <c r="Q13" s="10" t="s">
        <v>17</v>
      </c>
    </row>
    <row r="14" spans="1:17" ht="15.6" x14ac:dyDescent="0.25">
      <c r="A14" s="5">
        <v>10</v>
      </c>
      <c r="B14" s="11">
        <v>2012</v>
      </c>
      <c r="C14" s="11">
        <v>728</v>
      </c>
      <c r="D14" s="12">
        <v>104.82735</v>
      </c>
      <c r="E14" s="12">
        <v>32.22645</v>
      </c>
      <c r="F14" s="13">
        <v>726.78980000000001</v>
      </c>
      <c r="G14" s="12">
        <v>12.49816</v>
      </c>
      <c r="H14" s="12">
        <v>-0.64982599020004272</v>
      </c>
      <c r="I14" s="13">
        <v>422.5</v>
      </c>
      <c r="J14" s="13">
        <v>15.7</v>
      </c>
      <c r="K14" s="12">
        <v>1.1399999999999999</v>
      </c>
      <c r="L14" s="13">
        <v>11.76</v>
      </c>
      <c r="M14" s="12">
        <v>1.1299999999999999</v>
      </c>
      <c r="N14" s="12">
        <v>0.86</v>
      </c>
      <c r="O14" s="14">
        <v>3</v>
      </c>
      <c r="P14" s="15">
        <v>3</v>
      </c>
      <c r="Q14" s="10" t="s">
        <v>18</v>
      </c>
    </row>
    <row r="15" spans="1:17" ht="15.6" x14ac:dyDescent="0.25">
      <c r="A15" s="5">
        <v>11</v>
      </c>
      <c r="B15" s="11">
        <v>2012</v>
      </c>
      <c r="C15" s="11">
        <v>746</v>
      </c>
      <c r="D15" s="12">
        <v>104.12138</v>
      </c>
      <c r="E15" s="12">
        <v>31.3934</v>
      </c>
      <c r="F15" s="13">
        <v>906.27229999999997</v>
      </c>
      <c r="G15" s="12">
        <v>16.70129</v>
      </c>
      <c r="H15" s="12">
        <v>-0.21315856277942657</v>
      </c>
      <c r="I15" s="13">
        <v>457.2</v>
      </c>
      <c r="J15" s="13">
        <v>25.9</v>
      </c>
      <c r="K15" s="12">
        <v>2.52</v>
      </c>
      <c r="L15" s="13">
        <v>13</v>
      </c>
      <c r="M15" s="12">
        <v>1.28</v>
      </c>
      <c r="N15" s="12">
        <v>0.4</v>
      </c>
      <c r="O15" s="14">
        <v>3</v>
      </c>
      <c r="P15" s="15">
        <v>3</v>
      </c>
      <c r="Q15" s="10" t="s">
        <v>21</v>
      </c>
    </row>
    <row r="16" spans="1:17" ht="15.6" x14ac:dyDescent="0.25">
      <c r="A16" s="5">
        <v>12</v>
      </c>
      <c r="B16" s="11">
        <v>2011</v>
      </c>
      <c r="C16" s="11">
        <v>777</v>
      </c>
      <c r="D16" s="12">
        <v>107.7949</v>
      </c>
      <c r="E16" s="12">
        <v>31.314760000000003</v>
      </c>
      <c r="F16" s="13">
        <v>1543.9147599999999</v>
      </c>
      <c r="G16" s="12">
        <v>16.970740000000003</v>
      </c>
      <c r="H16" s="12">
        <v>-0.74179702997207642</v>
      </c>
      <c r="I16" s="13">
        <v>452.16666666666669</v>
      </c>
      <c r="J16" s="13">
        <v>21.299999999999997</v>
      </c>
      <c r="K16" s="12">
        <v>1.1633333333333333</v>
      </c>
      <c r="L16" s="13">
        <v>13.606666666666667</v>
      </c>
      <c r="M16" s="12">
        <v>1.365</v>
      </c>
      <c r="N16" s="12">
        <v>0.27500000000000002</v>
      </c>
      <c r="O16" s="14">
        <v>3</v>
      </c>
      <c r="P16" s="15">
        <v>3</v>
      </c>
      <c r="Q16" s="10" t="s">
        <v>22</v>
      </c>
    </row>
    <row r="17" spans="1:17" ht="15.6" x14ac:dyDescent="0.25">
      <c r="A17" s="5">
        <v>13</v>
      </c>
      <c r="B17" s="11">
        <v>2011</v>
      </c>
      <c r="C17" s="11">
        <v>823</v>
      </c>
      <c r="D17" s="12">
        <v>107.1814</v>
      </c>
      <c r="E17" s="12">
        <v>31.968489999999999</v>
      </c>
      <c r="F17" s="13">
        <v>1514.2297599999999</v>
      </c>
      <c r="G17" s="12">
        <v>15.14899</v>
      </c>
      <c r="H17" s="12">
        <v>-0.54905575513839722</v>
      </c>
      <c r="I17" s="13">
        <v>440.55</v>
      </c>
      <c r="J17" s="13">
        <v>15.475000000000001</v>
      </c>
      <c r="K17" s="12">
        <v>1.0775000000000001</v>
      </c>
      <c r="L17" s="13">
        <v>14.552499999999998</v>
      </c>
      <c r="M17" s="12">
        <v>1.4275</v>
      </c>
      <c r="N17" s="12">
        <v>0.22500000000000001</v>
      </c>
      <c r="O17" s="14">
        <v>3</v>
      </c>
      <c r="P17" s="15">
        <v>1</v>
      </c>
      <c r="Q17" s="10" t="s">
        <v>20</v>
      </c>
    </row>
    <row r="18" spans="1:17" ht="15.6" x14ac:dyDescent="0.25">
      <c r="A18" s="5">
        <v>14</v>
      </c>
      <c r="B18" s="11">
        <v>2011</v>
      </c>
      <c r="C18" s="11">
        <v>856</v>
      </c>
      <c r="D18" s="12">
        <v>104.98714</v>
      </c>
      <c r="E18" s="12">
        <v>32.53293</v>
      </c>
      <c r="F18" s="13">
        <v>875.42477049585398</v>
      </c>
      <c r="G18" s="12">
        <v>12.789866706486601</v>
      </c>
      <c r="H18" s="12">
        <v>-5.6035399436950684E-2</v>
      </c>
      <c r="I18" s="13">
        <v>459.8</v>
      </c>
      <c r="J18" s="13">
        <v>20.233333333333331</v>
      </c>
      <c r="K18" s="12">
        <v>0.97333333333333327</v>
      </c>
      <c r="L18" s="13">
        <v>4.8199999999999994</v>
      </c>
      <c r="M18" s="12">
        <v>0.87666666666666659</v>
      </c>
      <c r="N18" s="12">
        <v>0.77333333333333343</v>
      </c>
      <c r="O18" s="14">
        <v>3</v>
      </c>
      <c r="P18" s="15">
        <v>3</v>
      </c>
      <c r="Q18" s="10" t="s">
        <v>23</v>
      </c>
    </row>
    <row r="19" spans="1:17" ht="15.6" x14ac:dyDescent="0.25">
      <c r="A19" s="5">
        <v>15</v>
      </c>
      <c r="B19" s="11">
        <v>2011</v>
      </c>
      <c r="C19" s="11">
        <v>930</v>
      </c>
      <c r="D19" s="12">
        <v>107.81013</v>
      </c>
      <c r="E19" s="12">
        <v>31.300429999999999</v>
      </c>
      <c r="F19" s="13">
        <v>1555.4347600000001</v>
      </c>
      <c r="G19" s="12">
        <v>16.83428</v>
      </c>
      <c r="H19" s="12">
        <v>-0.69787979125976563</v>
      </c>
      <c r="I19" s="13">
        <v>430.92499999999995</v>
      </c>
      <c r="J19" s="13">
        <v>13.349999999999998</v>
      </c>
      <c r="K19" s="12">
        <v>0.72750000000000004</v>
      </c>
      <c r="L19" s="13">
        <v>22.85</v>
      </c>
      <c r="M19" s="12">
        <v>1.4750000000000001</v>
      </c>
      <c r="N19" s="12">
        <v>0.24</v>
      </c>
      <c r="O19" s="14">
        <v>3</v>
      </c>
      <c r="P19" s="15">
        <v>1</v>
      </c>
      <c r="Q19" s="10" t="s">
        <v>24</v>
      </c>
    </row>
    <row r="20" spans="1:17" ht="15.6" x14ac:dyDescent="0.25">
      <c r="A20" s="5">
        <v>16</v>
      </c>
      <c r="B20" s="11">
        <v>2012</v>
      </c>
      <c r="C20" s="11">
        <v>942</v>
      </c>
      <c r="D20" s="12">
        <v>103.66669</v>
      </c>
      <c r="E20" s="12">
        <v>32.733460000000001</v>
      </c>
      <c r="F20" s="13">
        <v>373.50977999999998</v>
      </c>
      <c r="G20" s="12">
        <v>11.090920000000001</v>
      </c>
      <c r="H20" s="12">
        <v>0.73782151937484741</v>
      </c>
      <c r="I20" s="13">
        <v>467.6</v>
      </c>
      <c r="J20" s="13">
        <v>19.399999999999999</v>
      </c>
      <c r="K20" s="12">
        <v>1.29</v>
      </c>
      <c r="L20" s="13">
        <v>57.77</v>
      </c>
      <c r="M20" s="12">
        <v>6.13</v>
      </c>
      <c r="N20" s="12">
        <v>0.74</v>
      </c>
      <c r="O20" s="14">
        <v>4</v>
      </c>
      <c r="P20" s="15">
        <v>3</v>
      </c>
      <c r="Q20" s="10" t="s">
        <v>25</v>
      </c>
    </row>
    <row r="21" spans="1:17" ht="15.6" x14ac:dyDescent="0.25">
      <c r="A21" s="5">
        <v>17</v>
      </c>
      <c r="B21" s="11">
        <v>2011</v>
      </c>
      <c r="C21" s="11">
        <v>1020</v>
      </c>
      <c r="D21" s="12">
        <v>104.98974</v>
      </c>
      <c r="E21" s="12">
        <v>32.535359999999997</v>
      </c>
      <c r="F21" s="13">
        <v>875.42476999999997</v>
      </c>
      <c r="G21" s="12">
        <v>12.789870000000001</v>
      </c>
      <c r="H21" s="12">
        <v>-5.6035399436950684E-2</v>
      </c>
      <c r="I21" s="13">
        <v>432.60000000000008</v>
      </c>
      <c r="J21" s="13">
        <v>20.366666666666667</v>
      </c>
      <c r="K21" s="12">
        <v>1.1399999999999999</v>
      </c>
      <c r="L21" s="13">
        <v>3.53</v>
      </c>
      <c r="M21" s="12">
        <v>0.76000000000000012</v>
      </c>
      <c r="N21" s="12">
        <v>0.8833333333333333</v>
      </c>
      <c r="O21" s="14">
        <v>3</v>
      </c>
      <c r="P21" s="15">
        <v>3</v>
      </c>
      <c r="Q21" s="10" t="s">
        <v>18</v>
      </c>
    </row>
    <row r="22" spans="1:17" ht="15.6" x14ac:dyDescent="0.25">
      <c r="A22" s="5">
        <v>18</v>
      </c>
      <c r="B22" s="11">
        <v>2011</v>
      </c>
      <c r="C22" s="11">
        <v>1043</v>
      </c>
      <c r="D22" s="12">
        <v>106.46427</v>
      </c>
      <c r="E22" s="12">
        <v>32.611789999999999</v>
      </c>
      <c r="F22" s="13">
        <v>1466.30476</v>
      </c>
      <c r="G22" s="12">
        <v>7.3334099999999998</v>
      </c>
      <c r="H22" s="12">
        <v>1.1120953559875488</v>
      </c>
      <c r="I22" s="13">
        <v>465.95</v>
      </c>
      <c r="J22" s="13">
        <v>18</v>
      </c>
      <c r="K22" s="12">
        <v>0.99750000000000005</v>
      </c>
      <c r="L22" s="13">
        <v>53.6</v>
      </c>
      <c r="M22" s="12">
        <v>3.37</v>
      </c>
      <c r="N22" s="12">
        <v>0.39</v>
      </c>
      <c r="O22" s="14">
        <v>3</v>
      </c>
      <c r="P22" s="15">
        <v>3</v>
      </c>
      <c r="Q22" s="10" t="s">
        <v>26</v>
      </c>
    </row>
    <row r="23" spans="1:17" ht="15.6" x14ac:dyDescent="0.25">
      <c r="A23" s="5">
        <v>19</v>
      </c>
      <c r="B23" s="11">
        <v>2012</v>
      </c>
      <c r="C23" s="11">
        <v>1050</v>
      </c>
      <c r="D23" s="12">
        <v>101.84367000000002</v>
      </c>
      <c r="E23" s="12">
        <v>26.689170000000001</v>
      </c>
      <c r="F23" s="13">
        <v>1435.71976</v>
      </c>
      <c r="G23" s="12">
        <v>15.306940000000003</v>
      </c>
      <c r="H23" s="12">
        <v>-1.5688660144805908</v>
      </c>
      <c r="I23" s="13">
        <v>479.90000000000003</v>
      </c>
      <c r="J23" s="13">
        <v>16.266666666666666</v>
      </c>
      <c r="K23" s="12">
        <v>1.7733333333333334</v>
      </c>
      <c r="L23" s="13">
        <v>49.913333333333334</v>
      </c>
      <c r="M23" s="12">
        <v>3.56</v>
      </c>
      <c r="N23" s="12">
        <v>0.89</v>
      </c>
      <c r="O23" s="14">
        <v>4</v>
      </c>
      <c r="P23" s="15">
        <v>3</v>
      </c>
      <c r="Q23" s="10" t="s">
        <v>27</v>
      </c>
    </row>
    <row r="24" spans="1:17" ht="15.6" x14ac:dyDescent="0.25">
      <c r="A24" s="5">
        <v>20</v>
      </c>
      <c r="B24" s="11">
        <v>2012</v>
      </c>
      <c r="C24" s="11">
        <v>1054</v>
      </c>
      <c r="D24" s="12">
        <v>101.84971</v>
      </c>
      <c r="E24" s="12">
        <v>26.716380000000001</v>
      </c>
      <c r="F24" s="13">
        <v>799.45730000000003</v>
      </c>
      <c r="G24" s="12">
        <v>22.160730000000001</v>
      </c>
      <c r="H24" s="12">
        <v>-1.4949976205825806</v>
      </c>
      <c r="I24" s="13">
        <v>386.93333333333339</v>
      </c>
      <c r="J24" s="13">
        <v>9.7333333333333325</v>
      </c>
      <c r="K24" s="12">
        <v>3.4000000000000004</v>
      </c>
      <c r="L24" s="13">
        <v>21.076666666666668</v>
      </c>
      <c r="M24" s="12">
        <v>1.6666666666666667</v>
      </c>
      <c r="N24" s="12">
        <v>1.5066666666666668</v>
      </c>
      <c r="O24" s="14">
        <v>4</v>
      </c>
      <c r="P24" s="15">
        <v>1</v>
      </c>
      <c r="Q24" s="10" t="s">
        <v>28</v>
      </c>
    </row>
    <row r="25" spans="1:17" ht="15.6" x14ac:dyDescent="0.25">
      <c r="A25" s="5">
        <v>21</v>
      </c>
      <c r="B25" s="11">
        <v>2011</v>
      </c>
      <c r="C25" s="11">
        <v>1240</v>
      </c>
      <c r="D25" s="12">
        <v>104.98972000000002</v>
      </c>
      <c r="E25" s="12">
        <v>32.536319999999996</v>
      </c>
      <c r="F25" s="13">
        <v>875.42476999999974</v>
      </c>
      <c r="G25" s="12">
        <v>12.789870000000004</v>
      </c>
      <c r="H25" s="12">
        <v>-5.6035399436950684E-2</v>
      </c>
      <c r="I25" s="13">
        <v>469.48000000000008</v>
      </c>
      <c r="J25" s="13">
        <v>18.186666666666667</v>
      </c>
      <c r="K25" s="12">
        <v>0.82066666666666666</v>
      </c>
      <c r="L25" s="13">
        <v>6.0453333333333328</v>
      </c>
      <c r="M25" s="12">
        <v>0.64533333333333331</v>
      </c>
      <c r="N25" s="12">
        <v>0.184</v>
      </c>
      <c r="O25" s="14">
        <v>3</v>
      </c>
      <c r="P25" s="15">
        <v>3</v>
      </c>
      <c r="Q25" s="10" t="s">
        <v>26</v>
      </c>
    </row>
    <row r="26" spans="1:17" ht="15.6" x14ac:dyDescent="0.25">
      <c r="A26" s="5">
        <v>22</v>
      </c>
      <c r="B26" s="11">
        <v>2012</v>
      </c>
      <c r="C26" s="11">
        <v>1330</v>
      </c>
      <c r="D26" s="12">
        <v>102.00211</v>
      </c>
      <c r="E26" s="12">
        <v>27.724460000000004</v>
      </c>
      <c r="F26" s="13">
        <v>813.15980000000002</v>
      </c>
      <c r="G26" s="12">
        <v>16.5776</v>
      </c>
      <c r="H26" s="12">
        <v>2.5799540802836418E-2</v>
      </c>
      <c r="I26" s="13">
        <v>482.5333333333333</v>
      </c>
      <c r="J26" s="13">
        <v>24.400000000000002</v>
      </c>
      <c r="K26" s="12">
        <v>2.7366666666666668</v>
      </c>
      <c r="L26" s="13">
        <v>23.586666666666662</v>
      </c>
      <c r="M26" s="12">
        <v>2.1533333333333333</v>
      </c>
      <c r="N26" s="12">
        <v>0.63</v>
      </c>
      <c r="O26" s="14">
        <v>4</v>
      </c>
      <c r="P26" s="15">
        <v>1</v>
      </c>
      <c r="Q26" s="10" t="s">
        <v>29</v>
      </c>
    </row>
    <row r="27" spans="1:17" ht="15.6" x14ac:dyDescent="0.25">
      <c r="A27" s="5">
        <v>23</v>
      </c>
      <c r="B27" s="11">
        <v>2012</v>
      </c>
      <c r="C27" s="11">
        <v>1352</v>
      </c>
      <c r="D27" s="12">
        <v>102.22713</v>
      </c>
      <c r="E27" s="12">
        <v>29.931730000000002</v>
      </c>
      <c r="F27" s="13">
        <v>688.14229999999998</v>
      </c>
      <c r="G27" s="12">
        <v>11.08578</v>
      </c>
      <c r="H27" s="12">
        <v>-1.2964038848876953</v>
      </c>
      <c r="I27" s="13">
        <v>444.0333333333333</v>
      </c>
      <c r="J27" s="13">
        <v>33.033333333333331</v>
      </c>
      <c r="K27" s="12">
        <v>1.656666666666667</v>
      </c>
      <c r="L27" s="13">
        <v>89.18</v>
      </c>
      <c r="M27" s="12">
        <v>7.6933333333333325</v>
      </c>
      <c r="N27" s="12">
        <v>1.1466666666666667</v>
      </c>
      <c r="O27" s="14">
        <v>4</v>
      </c>
      <c r="P27" s="15">
        <v>3</v>
      </c>
      <c r="Q27" s="10" t="s">
        <v>30</v>
      </c>
    </row>
    <row r="28" spans="1:17" ht="15.6" x14ac:dyDescent="0.25">
      <c r="A28" s="5">
        <v>24</v>
      </c>
      <c r="B28" s="11">
        <v>2012</v>
      </c>
      <c r="C28" s="11">
        <v>1367</v>
      </c>
      <c r="D28" s="12">
        <v>101.94502</v>
      </c>
      <c r="E28" s="12">
        <v>27.71893</v>
      </c>
      <c r="F28" s="13">
        <v>846.08479999999997</v>
      </c>
      <c r="G28" s="12">
        <v>21.505299999999995</v>
      </c>
      <c r="H28" s="12">
        <v>2.5799540802836418E-2</v>
      </c>
      <c r="I28" s="13">
        <v>427.4666666666667</v>
      </c>
      <c r="J28" s="13">
        <v>36.400000000000006</v>
      </c>
      <c r="K28" s="12">
        <v>2.3699999999999997</v>
      </c>
      <c r="L28" s="13">
        <v>35.949999999999996</v>
      </c>
      <c r="M28" s="12">
        <v>2.06</v>
      </c>
      <c r="N28" s="12">
        <v>0.64666666666666661</v>
      </c>
      <c r="O28" s="14">
        <v>4</v>
      </c>
      <c r="P28" s="15">
        <v>3</v>
      </c>
      <c r="Q28" s="10" t="s">
        <v>30</v>
      </c>
    </row>
    <row r="29" spans="1:17" ht="15.6" x14ac:dyDescent="0.25">
      <c r="A29" s="5">
        <v>25</v>
      </c>
      <c r="B29" s="11">
        <v>2011</v>
      </c>
      <c r="C29" s="11">
        <v>1467</v>
      </c>
      <c r="D29" s="12">
        <v>108.13330999999998</v>
      </c>
      <c r="E29" s="12">
        <v>32.182090000000009</v>
      </c>
      <c r="F29" s="13">
        <v>1696.26225</v>
      </c>
      <c r="G29" s="12">
        <v>10.55101</v>
      </c>
      <c r="H29" s="12">
        <v>-0.12717099487781525</v>
      </c>
      <c r="I29" s="13">
        <v>462.73333333333329</v>
      </c>
      <c r="J29" s="13">
        <v>39.383333333333333</v>
      </c>
      <c r="K29" s="12">
        <v>2.1766666666666667</v>
      </c>
      <c r="L29" s="13">
        <v>6.06</v>
      </c>
      <c r="M29" s="12">
        <v>0.57666666666666666</v>
      </c>
      <c r="N29" s="12">
        <v>0.13666666666666669</v>
      </c>
      <c r="O29" s="14">
        <v>4</v>
      </c>
      <c r="P29" s="15">
        <v>3</v>
      </c>
      <c r="Q29" s="10" t="s">
        <v>31</v>
      </c>
    </row>
    <row r="30" spans="1:17" ht="15.6" x14ac:dyDescent="0.25">
      <c r="A30" s="5">
        <v>26</v>
      </c>
      <c r="B30" s="11">
        <v>2012</v>
      </c>
      <c r="C30" s="11">
        <v>1484</v>
      </c>
      <c r="D30" s="12">
        <v>103.28672999999999</v>
      </c>
      <c r="E30" s="12">
        <v>28.767250000000001</v>
      </c>
      <c r="F30" s="13">
        <v>979.70479000000012</v>
      </c>
      <c r="G30" s="12">
        <v>9.9162700000000008</v>
      </c>
      <c r="H30" s="12">
        <v>-1.2824593782424927</v>
      </c>
      <c r="I30" s="13">
        <v>473.06666666666666</v>
      </c>
      <c r="J30" s="13">
        <v>25.099999999999998</v>
      </c>
      <c r="K30" s="12">
        <v>2.0166666666666671</v>
      </c>
      <c r="L30" s="13">
        <v>92.21</v>
      </c>
      <c r="M30" s="12">
        <v>8.51</v>
      </c>
      <c r="N30" s="12">
        <v>1.67</v>
      </c>
      <c r="O30" s="14">
        <v>3</v>
      </c>
      <c r="P30" s="15">
        <v>1</v>
      </c>
      <c r="Q30" s="10" t="s">
        <v>32</v>
      </c>
    </row>
    <row r="31" spans="1:17" ht="15.6" x14ac:dyDescent="0.25">
      <c r="A31" s="5">
        <v>27</v>
      </c>
      <c r="B31" s="11">
        <v>2012</v>
      </c>
      <c r="C31" s="11">
        <v>1603</v>
      </c>
      <c r="D31" s="12">
        <v>103.44217999999999</v>
      </c>
      <c r="E31" s="12">
        <v>31.286629999999999</v>
      </c>
      <c r="F31" s="13">
        <v>963.04729535942897</v>
      </c>
      <c r="G31" s="12">
        <v>11.401744166910499</v>
      </c>
      <c r="H31" s="12">
        <v>-0.55733036994934082</v>
      </c>
      <c r="I31" s="13">
        <v>447.23333333333335</v>
      </c>
      <c r="J31" s="13">
        <v>21.066666666666666</v>
      </c>
      <c r="K31" s="12">
        <v>1.1066666666666667</v>
      </c>
      <c r="L31" s="13">
        <v>20.819999999999997</v>
      </c>
      <c r="M31" s="12">
        <v>1.7100000000000002</v>
      </c>
      <c r="N31" s="12">
        <v>0.51</v>
      </c>
      <c r="O31" s="14">
        <v>4</v>
      </c>
      <c r="P31" s="15">
        <v>3</v>
      </c>
      <c r="Q31" s="10" t="s">
        <v>19</v>
      </c>
    </row>
    <row r="32" spans="1:17" ht="15.6" x14ac:dyDescent="0.25">
      <c r="A32" s="5">
        <v>28</v>
      </c>
      <c r="B32" s="11">
        <v>2012</v>
      </c>
      <c r="C32" s="11">
        <v>1621</v>
      </c>
      <c r="D32" s="12">
        <v>103.78999</v>
      </c>
      <c r="E32" s="12">
        <v>31.629930000000002</v>
      </c>
      <c r="F32" s="13">
        <v>901.67479673121102</v>
      </c>
      <c r="G32" s="12">
        <v>4.4289735473653904</v>
      </c>
      <c r="H32" s="12">
        <v>-1.5631967782974243</v>
      </c>
      <c r="I32" s="13">
        <v>444.3</v>
      </c>
      <c r="J32" s="13">
        <v>25.85</v>
      </c>
      <c r="K32" s="12">
        <v>1.4750000000000001</v>
      </c>
      <c r="L32" s="13">
        <v>17.715</v>
      </c>
      <c r="M32" s="12">
        <v>1.4550000000000001</v>
      </c>
      <c r="N32" s="12">
        <v>0.54500000000000004</v>
      </c>
      <c r="O32" s="14">
        <v>4</v>
      </c>
      <c r="P32" s="15">
        <v>3</v>
      </c>
      <c r="Q32" s="10" t="s">
        <v>33</v>
      </c>
    </row>
    <row r="33" spans="1:17" ht="15.6" x14ac:dyDescent="0.25">
      <c r="A33" s="5">
        <v>29</v>
      </c>
      <c r="B33" s="11">
        <v>2012</v>
      </c>
      <c r="C33" s="11">
        <v>1710</v>
      </c>
      <c r="D33" s="12">
        <v>103.84348</v>
      </c>
      <c r="E33" s="12">
        <v>31.773540000000001</v>
      </c>
      <c r="F33" s="13">
        <v>852.10730000000001</v>
      </c>
      <c r="G33" s="12">
        <v>7.09117</v>
      </c>
      <c r="H33" s="12">
        <v>-1.6352298259735107</v>
      </c>
      <c r="I33" s="13">
        <v>463.04999999999995</v>
      </c>
      <c r="J33" s="13">
        <v>16.850000000000001</v>
      </c>
      <c r="K33" s="12">
        <v>1.25</v>
      </c>
      <c r="L33" s="13">
        <v>13.164999999999999</v>
      </c>
      <c r="M33" s="12">
        <v>0.67500000000000004</v>
      </c>
      <c r="N33" s="12">
        <v>1.0049999999999999</v>
      </c>
      <c r="O33" s="14">
        <v>3</v>
      </c>
      <c r="P33" s="15">
        <v>3</v>
      </c>
      <c r="Q33" s="10" t="s">
        <v>34</v>
      </c>
    </row>
    <row r="34" spans="1:17" ht="15.6" x14ac:dyDescent="0.25">
      <c r="A34" s="5">
        <v>30</v>
      </c>
      <c r="B34" s="11">
        <v>2012</v>
      </c>
      <c r="C34" s="11">
        <v>1790</v>
      </c>
      <c r="D34" s="12">
        <v>103</v>
      </c>
      <c r="E34" s="12">
        <v>31</v>
      </c>
      <c r="F34" s="13">
        <v>1066.5847930451901</v>
      </c>
      <c r="G34" s="12">
        <v>2.3531946804639001</v>
      </c>
      <c r="H34" s="12">
        <v>-0.59224748611450195</v>
      </c>
      <c r="I34" s="13">
        <v>454</v>
      </c>
      <c r="J34" s="13">
        <v>15</v>
      </c>
      <c r="K34" s="12">
        <v>0.9</v>
      </c>
      <c r="L34" s="13">
        <v>26.89</v>
      </c>
      <c r="M34" s="12">
        <v>2.78</v>
      </c>
      <c r="N34" s="12">
        <v>0.69</v>
      </c>
      <c r="O34" s="14">
        <v>4</v>
      </c>
      <c r="P34" s="15">
        <v>3</v>
      </c>
      <c r="Q34" s="10" t="s">
        <v>25</v>
      </c>
    </row>
    <row r="35" spans="1:17" ht="15.6" x14ac:dyDescent="0.25">
      <c r="A35" s="5">
        <v>31</v>
      </c>
      <c r="B35" s="11">
        <v>2012</v>
      </c>
      <c r="C35" s="11">
        <v>1826</v>
      </c>
      <c r="D35" s="12">
        <v>101.9387</v>
      </c>
      <c r="E35" s="12">
        <v>30.815809999999999</v>
      </c>
      <c r="F35" s="13">
        <v>688.14229999999998</v>
      </c>
      <c r="G35" s="12">
        <v>11.08578</v>
      </c>
      <c r="H35" s="12">
        <v>0.23150399327278137</v>
      </c>
      <c r="I35" s="13">
        <v>444.14</v>
      </c>
      <c r="J35" s="13">
        <v>22.04</v>
      </c>
      <c r="K35" s="12">
        <v>1.1739999999999999</v>
      </c>
      <c r="L35" s="13">
        <v>17.936</v>
      </c>
      <c r="M35" s="12">
        <v>1.5160000000000002</v>
      </c>
      <c r="N35" s="12">
        <v>1.002</v>
      </c>
      <c r="O35" s="14">
        <v>4</v>
      </c>
      <c r="P35" s="15">
        <v>3</v>
      </c>
      <c r="Q35" s="10" t="s">
        <v>33</v>
      </c>
    </row>
    <row r="36" spans="1:17" ht="15.6" x14ac:dyDescent="0.25">
      <c r="A36" s="5">
        <v>32</v>
      </c>
      <c r="B36" s="11">
        <v>2012</v>
      </c>
      <c r="C36" s="11">
        <v>1840</v>
      </c>
      <c r="D36" s="12">
        <v>103.85709</v>
      </c>
      <c r="E36" s="12">
        <v>31.8</v>
      </c>
      <c r="F36" s="13">
        <v>775.34479999999996</v>
      </c>
      <c r="G36" s="12">
        <v>2.5945999999999998</v>
      </c>
      <c r="H36" s="12">
        <v>-1.6352298259735107</v>
      </c>
      <c r="I36" s="13">
        <v>484.5</v>
      </c>
      <c r="J36" s="13">
        <v>19.7</v>
      </c>
      <c r="K36" s="12">
        <v>1.24</v>
      </c>
      <c r="L36" s="13">
        <v>16.850000000000001</v>
      </c>
      <c r="M36" s="12">
        <v>1.37</v>
      </c>
      <c r="N36" s="12">
        <v>0.63</v>
      </c>
      <c r="O36" s="14">
        <v>4</v>
      </c>
      <c r="P36" s="15">
        <v>3</v>
      </c>
      <c r="Q36" s="10" t="s">
        <v>19</v>
      </c>
    </row>
    <row r="37" spans="1:17" ht="15.6" x14ac:dyDescent="0.25">
      <c r="A37" s="5">
        <v>33</v>
      </c>
      <c r="B37" s="11">
        <v>2012</v>
      </c>
      <c r="C37" s="11">
        <v>1852</v>
      </c>
      <c r="D37" s="12">
        <v>103.18362999999999</v>
      </c>
      <c r="E37" s="12">
        <v>31.47052</v>
      </c>
      <c r="F37" s="13">
        <v>957.90229999999997</v>
      </c>
      <c r="G37" s="12">
        <v>8.5344499999999996</v>
      </c>
      <c r="H37" s="12">
        <v>-0.79402130842208862</v>
      </c>
      <c r="I37" s="13">
        <v>441.05</v>
      </c>
      <c r="J37" s="13">
        <v>18.2</v>
      </c>
      <c r="K37" s="12">
        <v>1.105</v>
      </c>
      <c r="L37" s="13">
        <v>48.405000000000001</v>
      </c>
      <c r="M37" s="12">
        <v>2.8849999999999998</v>
      </c>
      <c r="N37" s="12">
        <v>0.96500000000000008</v>
      </c>
      <c r="O37" s="14">
        <v>3</v>
      </c>
      <c r="P37" s="15">
        <v>3</v>
      </c>
      <c r="Q37" s="10" t="s">
        <v>35</v>
      </c>
    </row>
    <row r="38" spans="1:17" ht="15.6" x14ac:dyDescent="0.25">
      <c r="A38" s="5">
        <v>34</v>
      </c>
      <c r="B38" s="11">
        <v>2012</v>
      </c>
      <c r="C38" s="11">
        <v>1886</v>
      </c>
      <c r="D38" s="12">
        <v>102.43913000000001</v>
      </c>
      <c r="E38" s="12">
        <v>31.28912</v>
      </c>
      <c r="F38" s="13">
        <v>720.67729999999995</v>
      </c>
      <c r="G38" s="12">
        <v>6.7402199999999999</v>
      </c>
      <c r="H38" s="12">
        <v>0.15478809177875519</v>
      </c>
      <c r="I38" s="13">
        <v>432.1</v>
      </c>
      <c r="J38" s="13">
        <v>19.850000000000001</v>
      </c>
      <c r="K38" s="12">
        <v>1.165</v>
      </c>
      <c r="L38" s="13">
        <v>26.119999999999997</v>
      </c>
      <c r="M38" s="12">
        <v>2.06</v>
      </c>
      <c r="N38" s="12">
        <v>0.38500000000000001</v>
      </c>
      <c r="O38" s="14">
        <v>3</v>
      </c>
      <c r="P38" s="15">
        <v>3</v>
      </c>
      <c r="Q38" s="10" t="s">
        <v>18</v>
      </c>
    </row>
    <row r="39" spans="1:17" ht="15.6" x14ac:dyDescent="0.25">
      <c r="A39" s="5">
        <v>35</v>
      </c>
      <c r="B39" s="11">
        <v>2012</v>
      </c>
      <c r="C39" s="11">
        <v>1928</v>
      </c>
      <c r="D39" s="12">
        <v>101.26173</v>
      </c>
      <c r="E39" s="12">
        <v>27.857759999999995</v>
      </c>
      <c r="F39" s="13">
        <v>813.15980000000002</v>
      </c>
      <c r="G39" s="12">
        <v>16.5776</v>
      </c>
      <c r="H39" s="12">
        <v>-0.73476147651672363</v>
      </c>
      <c r="I39" s="13">
        <v>470.78333333333336</v>
      </c>
      <c r="J39" s="13">
        <v>23.466666666666669</v>
      </c>
      <c r="K39" s="12">
        <v>2.313333333333333</v>
      </c>
      <c r="L39" s="13">
        <v>86.62</v>
      </c>
      <c r="M39" s="12">
        <v>4.5666666666666664</v>
      </c>
      <c r="N39" s="12">
        <v>1.1266666666666667</v>
      </c>
      <c r="O39" s="14">
        <v>4</v>
      </c>
      <c r="P39" s="15">
        <v>3</v>
      </c>
      <c r="Q39" s="10" t="s">
        <v>36</v>
      </c>
    </row>
    <row r="40" spans="1:17" ht="15.6" x14ac:dyDescent="0.25">
      <c r="A40" s="5">
        <v>36</v>
      </c>
      <c r="B40" s="11">
        <v>2011</v>
      </c>
      <c r="C40" s="11">
        <v>2000</v>
      </c>
      <c r="D40" s="12">
        <v>102.23587999999999</v>
      </c>
      <c r="E40" s="12">
        <v>28.575880000000002</v>
      </c>
      <c r="F40" s="13">
        <v>744.64727000000005</v>
      </c>
      <c r="G40" s="12">
        <v>7.81135</v>
      </c>
      <c r="H40" s="12">
        <v>-0.85610473155975342</v>
      </c>
      <c r="I40" s="13">
        <v>468.2</v>
      </c>
      <c r="J40" s="13">
        <v>10.5</v>
      </c>
      <c r="K40" s="12">
        <v>1.02</v>
      </c>
      <c r="L40" s="13">
        <v>86.74</v>
      </c>
      <c r="M40" s="12">
        <v>5.24</v>
      </c>
      <c r="N40" s="12">
        <v>1.42</v>
      </c>
      <c r="O40" s="14">
        <v>2</v>
      </c>
      <c r="P40" s="15">
        <v>1</v>
      </c>
      <c r="Q40" s="10" t="s">
        <v>37</v>
      </c>
    </row>
    <row r="41" spans="1:17" ht="15.6" x14ac:dyDescent="0.25">
      <c r="A41" s="5">
        <v>37</v>
      </c>
      <c r="B41" s="11">
        <v>2012</v>
      </c>
      <c r="C41" s="11">
        <v>2011</v>
      </c>
      <c r="D41" s="12">
        <v>103.84644</v>
      </c>
      <c r="E41" s="12">
        <v>31.828029999999998</v>
      </c>
      <c r="F41" s="13">
        <v>373.50977999999998</v>
      </c>
      <c r="G41" s="12">
        <v>11.090920000000001</v>
      </c>
      <c r="H41" s="12">
        <v>-1.4475537538528442</v>
      </c>
      <c r="I41" s="13">
        <v>486.7</v>
      </c>
      <c r="J41" s="13">
        <v>20.8</v>
      </c>
      <c r="K41" s="12">
        <v>1.25</v>
      </c>
      <c r="L41" s="13">
        <v>40.33</v>
      </c>
      <c r="M41" s="12">
        <v>4.1900000000000004</v>
      </c>
      <c r="N41" s="12">
        <v>0.73</v>
      </c>
      <c r="O41" s="14">
        <v>4</v>
      </c>
      <c r="P41" s="15">
        <v>3</v>
      </c>
      <c r="Q41" s="10" t="s">
        <v>19</v>
      </c>
    </row>
    <row r="42" spans="1:17" ht="15.6" x14ac:dyDescent="0.25">
      <c r="A42" s="5">
        <v>38</v>
      </c>
      <c r="B42" s="11">
        <v>2012</v>
      </c>
      <c r="C42" s="11">
        <v>2020</v>
      </c>
      <c r="D42" s="12">
        <v>101.87115</v>
      </c>
      <c r="E42" s="12">
        <v>31.068349999999999</v>
      </c>
      <c r="F42" s="13">
        <v>831.67729999999995</v>
      </c>
      <c r="G42" s="12">
        <v>0.11280999999999999</v>
      </c>
      <c r="H42" s="12">
        <v>0.69183975458145142</v>
      </c>
      <c r="I42" s="13">
        <v>445.45</v>
      </c>
      <c r="J42" s="13">
        <v>18.05</v>
      </c>
      <c r="K42" s="12">
        <v>1.7050000000000001</v>
      </c>
      <c r="L42" s="13">
        <v>46.370000000000005</v>
      </c>
      <c r="M42" s="12">
        <v>4.1549999999999994</v>
      </c>
      <c r="N42" s="12">
        <v>1.77</v>
      </c>
      <c r="O42" s="14">
        <v>3</v>
      </c>
      <c r="P42" s="15">
        <v>3</v>
      </c>
      <c r="Q42" s="10" t="s">
        <v>38</v>
      </c>
    </row>
    <row r="43" spans="1:17" ht="15.6" x14ac:dyDescent="0.25">
      <c r="A43" s="5">
        <v>39</v>
      </c>
      <c r="B43" s="11">
        <v>2011</v>
      </c>
      <c r="C43" s="11">
        <v>2050</v>
      </c>
      <c r="D43" s="12">
        <v>102.23682000000001</v>
      </c>
      <c r="E43" s="12">
        <v>28.591269999999998</v>
      </c>
      <c r="F43" s="13">
        <v>744.64727000000005</v>
      </c>
      <c r="G43" s="12">
        <v>7.81135</v>
      </c>
      <c r="H43" s="12">
        <v>-0.85610473155975342</v>
      </c>
      <c r="I43" s="13">
        <v>475.73333333333329</v>
      </c>
      <c r="J43" s="13">
        <v>12.966666666666667</v>
      </c>
      <c r="K43" s="12">
        <v>1.1100000000000001</v>
      </c>
      <c r="L43" s="13">
        <v>45.516666666666673</v>
      </c>
      <c r="M43" s="12">
        <v>3.0733333333333328</v>
      </c>
      <c r="N43" s="12">
        <v>0.69000000000000006</v>
      </c>
      <c r="O43" s="14">
        <v>2</v>
      </c>
      <c r="P43" s="15">
        <v>1</v>
      </c>
      <c r="Q43" s="10" t="s">
        <v>39</v>
      </c>
    </row>
    <row r="44" spans="1:17" ht="15.6" x14ac:dyDescent="0.25">
      <c r="A44" s="5">
        <v>40</v>
      </c>
      <c r="B44" s="11">
        <v>2012</v>
      </c>
      <c r="C44" s="11">
        <v>2063</v>
      </c>
      <c r="D44" s="12">
        <v>103.15416999999998</v>
      </c>
      <c r="E44" s="12">
        <v>28.35445</v>
      </c>
      <c r="F44" s="13">
        <v>1001.9347899999999</v>
      </c>
      <c r="G44" s="12">
        <v>10.355980000000001</v>
      </c>
      <c r="H44" s="12">
        <v>-1.4226648807525635</v>
      </c>
      <c r="I44" s="13">
        <v>407.29999999999995</v>
      </c>
      <c r="J44" s="13">
        <v>15.5</v>
      </c>
      <c r="K44" s="12">
        <v>0.90333333333333332</v>
      </c>
      <c r="L44" s="13">
        <v>46.23</v>
      </c>
      <c r="M44" s="12">
        <v>1.4966666666666668</v>
      </c>
      <c r="N44" s="12">
        <v>0.60333333333333339</v>
      </c>
      <c r="O44" s="14">
        <v>3</v>
      </c>
      <c r="P44" s="15">
        <v>3</v>
      </c>
      <c r="Q44" s="10" t="s">
        <v>40</v>
      </c>
    </row>
    <row r="45" spans="1:17" ht="15.6" x14ac:dyDescent="0.25">
      <c r="A45" s="5">
        <v>41</v>
      </c>
      <c r="B45" s="11">
        <v>2011</v>
      </c>
      <c r="C45" s="11">
        <v>2100</v>
      </c>
      <c r="D45" s="12">
        <v>102.241</v>
      </c>
      <c r="E45" s="12">
        <v>28.597629999999999</v>
      </c>
      <c r="F45" s="13">
        <v>744.647273418959</v>
      </c>
      <c r="G45" s="12">
        <v>7.8113542729621503</v>
      </c>
      <c r="H45" s="12">
        <v>-0.85610473155975342</v>
      </c>
      <c r="I45" s="13">
        <v>466.55</v>
      </c>
      <c r="J45" s="13">
        <v>16.2</v>
      </c>
      <c r="K45" s="12">
        <v>0.89500000000000002</v>
      </c>
      <c r="L45" s="13">
        <v>28.97</v>
      </c>
      <c r="M45" s="12">
        <v>2.56</v>
      </c>
      <c r="N45" s="12">
        <v>0.56000000000000005</v>
      </c>
      <c r="O45" s="14">
        <v>3</v>
      </c>
      <c r="P45" s="15">
        <v>3</v>
      </c>
      <c r="Q45" s="10" t="s">
        <v>41</v>
      </c>
    </row>
    <row r="46" spans="1:17" ht="15.6" x14ac:dyDescent="0.25">
      <c r="A46" s="5">
        <v>42</v>
      </c>
      <c r="B46" s="11">
        <v>2011</v>
      </c>
      <c r="C46" s="11">
        <v>2145</v>
      </c>
      <c r="D46" s="12">
        <v>102.88623</v>
      </c>
      <c r="E46" s="12">
        <v>28.05603</v>
      </c>
      <c r="F46" s="13">
        <v>723.75226999999995</v>
      </c>
      <c r="G46" s="12">
        <v>10.727589999999999</v>
      </c>
      <c r="H46" s="12">
        <v>-1.0399826765060425</v>
      </c>
      <c r="I46" s="13">
        <v>478.3</v>
      </c>
      <c r="J46" s="13">
        <v>13.2</v>
      </c>
      <c r="K46" s="12">
        <v>1.04</v>
      </c>
      <c r="L46" s="13">
        <v>22.96</v>
      </c>
      <c r="M46" s="12">
        <v>2.23</v>
      </c>
      <c r="N46" s="12">
        <v>0.46</v>
      </c>
      <c r="O46" s="14">
        <v>2</v>
      </c>
      <c r="P46" s="15">
        <v>2</v>
      </c>
      <c r="Q46" s="10" t="s">
        <v>42</v>
      </c>
    </row>
    <row r="47" spans="1:17" ht="15.6" x14ac:dyDescent="0.25">
      <c r="A47" s="5">
        <v>43</v>
      </c>
      <c r="B47" s="11">
        <v>2012</v>
      </c>
      <c r="C47" s="11">
        <v>2193</v>
      </c>
      <c r="D47" s="12">
        <v>103.18836</v>
      </c>
      <c r="E47" s="12">
        <v>28.379480000000001</v>
      </c>
      <c r="F47" s="13">
        <v>979.70479000000012</v>
      </c>
      <c r="G47" s="12">
        <v>9.9162700000000008</v>
      </c>
      <c r="H47" s="12">
        <v>-1.4226648807525635</v>
      </c>
      <c r="I47" s="13">
        <v>410.66666666666669</v>
      </c>
      <c r="J47" s="13">
        <v>21.066666666666666</v>
      </c>
      <c r="K47" s="12">
        <v>1.99</v>
      </c>
      <c r="L47" s="13">
        <v>66.95</v>
      </c>
      <c r="M47" s="12">
        <v>5.09</v>
      </c>
      <c r="N47" s="12">
        <v>1.3166666666666667</v>
      </c>
      <c r="O47" s="14">
        <v>3</v>
      </c>
      <c r="P47" s="15">
        <v>3</v>
      </c>
      <c r="Q47" s="10" t="s">
        <v>41</v>
      </c>
    </row>
    <row r="48" spans="1:17" ht="15.6" x14ac:dyDescent="0.25">
      <c r="A48" s="5">
        <v>44</v>
      </c>
      <c r="B48" s="11">
        <v>2011</v>
      </c>
      <c r="C48" s="11">
        <v>2200</v>
      </c>
      <c r="D48" s="12">
        <v>102.67098</v>
      </c>
      <c r="E48" s="12">
        <v>28.44117</v>
      </c>
      <c r="F48" s="13">
        <v>795.54227000000003</v>
      </c>
      <c r="G48" s="12">
        <v>11.1645</v>
      </c>
      <c r="H48" s="12">
        <v>-0.93926936388015747</v>
      </c>
      <c r="I48" s="13">
        <v>497</v>
      </c>
      <c r="J48" s="13">
        <v>14.5</v>
      </c>
      <c r="K48" s="12">
        <v>0.82499999999999996</v>
      </c>
      <c r="L48" s="13">
        <v>76.435000000000002</v>
      </c>
      <c r="M48" s="12">
        <v>4.67</v>
      </c>
      <c r="N48" s="12">
        <v>0.63</v>
      </c>
      <c r="O48" s="14">
        <v>2</v>
      </c>
      <c r="P48" s="15">
        <v>1</v>
      </c>
      <c r="Q48" s="10" t="s">
        <v>43</v>
      </c>
    </row>
    <row r="49" spans="1:17" ht="15.6" x14ac:dyDescent="0.25">
      <c r="A49" s="5">
        <v>45</v>
      </c>
      <c r="B49" s="11">
        <v>2012</v>
      </c>
      <c r="C49" s="11">
        <v>2236</v>
      </c>
      <c r="D49" s="12">
        <v>102.00548999999999</v>
      </c>
      <c r="E49" s="12">
        <v>31.726410000000001</v>
      </c>
      <c r="F49" s="13">
        <v>918.69229635084105</v>
      </c>
      <c r="G49" s="12">
        <v>4.5982570453119802</v>
      </c>
      <c r="H49" s="12">
        <v>1.3793604373931885</v>
      </c>
      <c r="I49" s="13">
        <v>442.13333333333338</v>
      </c>
      <c r="J49" s="13">
        <v>26.400000000000002</v>
      </c>
      <c r="K49" s="12">
        <v>1.7433333333333332</v>
      </c>
      <c r="L49" s="13">
        <v>27.959999999999997</v>
      </c>
      <c r="M49" s="12">
        <v>2.5766666666666667</v>
      </c>
      <c r="N49" s="12">
        <v>0.71</v>
      </c>
      <c r="O49" s="14">
        <v>4</v>
      </c>
      <c r="P49" s="15">
        <v>3</v>
      </c>
      <c r="Q49" s="10" t="s">
        <v>44</v>
      </c>
    </row>
    <row r="50" spans="1:17" ht="15.6" x14ac:dyDescent="0.25">
      <c r="A50" s="5">
        <v>46</v>
      </c>
      <c r="B50" s="11">
        <v>2011</v>
      </c>
      <c r="C50" s="11">
        <v>2350</v>
      </c>
      <c r="D50" s="12">
        <v>99.114800000000002</v>
      </c>
      <c r="E50" s="12">
        <v>28.638649999999998</v>
      </c>
      <c r="F50" s="13">
        <v>407.46228000000002</v>
      </c>
      <c r="G50" s="12">
        <v>13.879250000000001</v>
      </c>
      <c r="H50" s="12">
        <v>-0.27080315351486206</v>
      </c>
      <c r="I50" s="13">
        <v>441.27499999999998</v>
      </c>
      <c r="J50" s="13">
        <v>25.824999999999999</v>
      </c>
      <c r="K50" s="12">
        <v>1.4375</v>
      </c>
      <c r="L50" s="13">
        <v>28.76</v>
      </c>
      <c r="M50" s="12">
        <v>0.72</v>
      </c>
      <c r="N50" s="12">
        <v>1.05</v>
      </c>
      <c r="O50" s="14">
        <v>4</v>
      </c>
      <c r="P50" s="15">
        <v>3</v>
      </c>
      <c r="Q50" s="10" t="s">
        <v>45</v>
      </c>
    </row>
    <row r="51" spans="1:17" ht="15.6" x14ac:dyDescent="0.25">
      <c r="A51" s="5">
        <v>47</v>
      </c>
      <c r="B51" s="11">
        <v>2011</v>
      </c>
      <c r="C51" s="11">
        <v>2605</v>
      </c>
      <c r="D51" s="12">
        <v>102.84335</v>
      </c>
      <c r="E51" s="12">
        <v>27.66358</v>
      </c>
      <c r="F51" s="13">
        <v>724.05227000000002</v>
      </c>
      <c r="G51" s="12">
        <v>8.5966100000000001</v>
      </c>
      <c r="H51" s="12">
        <v>-0.86902302503585815</v>
      </c>
      <c r="I51" s="13">
        <v>476</v>
      </c>
      <c r="J51" s="13">
        <v>14.2</v>
      </c>
      <c r="K51" s="12">
        <v>1.26</v>
      </c>
      <c r="L51" s="13">
        <v>49.29</v>
      </c>
      <c r="M51" s="12">
        <v>4</v>
      </c>
      <c r="N51" s="12">
        <v>0.66</v>
      </c>
      <c r="O51" s="14">
        <v>2</v>
      </c>
      <c r="P51" s="15">
        <v>2</v>
      </c>
      <c r="Q51" s="10" t="s">
        <v>42</v>
      </c>
    </row>
    <row r="52" spans="1:17" ht="15.6" x14ac:dyDescent="0.25">
      <c r="A52" s="5">
        <v>48</v>
      </c>
      <c r="B52" s="11">
        <v>2012</v>
      </c>
      <c r="C52" s="11">
        <v>2612</v>
      </c>
      <c r="D52" s="12">
        <v>101.31469</v>
      </c>
      <c r="E52" s="12">
        <v>27.589459999999999</v>
      </c>
      <c r="F52" s="13">
        <v>1088.4997900000001</v>
      </c>
      <c r="G52" s="12">
        <v>16.262650000000001</v>
      </c>
      <c r="H52" s="12">
        <v>-0.82356745004653931</v>
      </c>
      <c r="I52" s="13">
        <v>480.16666666666669</v>
      </c>
      <c r="J52" s="13">
        <v>13.766666666666666</v>
      </c>
      <c r="K52" s="12">
        <v>1.1633333333333333</v>
      </c>
      <c r="L52" s="13">
        <v>45.366666666666667</v>
      </c>
      <c r="M52" s="12">
        <v>3.44</v>
      </c>
      <c r="N52" s="12">
        <v>1.04</v>
      </c>
      <c r="O52" s="14">
        <v>3</v>
      </c>
      <c r="P52" s="15">
        <v>1</v>
      </c>
      <c r="Q52" s="10" t="s">
        <v>46</v>
      </c>
    </row>
    <row r="53" spans="1:17" ht="15.6" x14ac:dyDescent="0.25">
      <c r="A53" s="5">
        <v>49</v>
      </c>
      <c r="B53" s="11">
        <v>2012</v>
      </c>
      <c r="C53" s="11">
        <v>2790</v>
      </c>
      <c r="D53" s="12">
        <v>101.22230999999999</v>
      </c>
      <c r="E53" s="12">
        <v>27.744119999999999</v>
      </c>
      <c r="F53" s="13">
        <v>793.54729999999984</v>
      </c>
      <c r="G53" s="12">
        <v>6.4561099999999998</v>
      </c>
      <c r="H53" s="12">
        <v>-0.79903894662857056</v>
      </c>
      <c r="I53" s="13">
        <v>485.20000000000005</v>
      </c>
      <c r="J53" s="13">
        <v>12.5</v>
      </c>
      <c r="K53" s="12">
        <v>1.1100000000000001</v>
      </c>
      <c r="L53" s="13">
        <v>37.26</v>
      </c>
      <c r="M53" s="12">
        <v>2.6466666666666665</v>
      </c>
      <c r="N53" s="12">
        <v>0.81666666666666654</v>
      </c>
      <c r="O53" s="14">
        <v>2</v>
      </c>
      <c r="P53" s="15">
        <v>1</v>
      </c>
      <c r="Q53" s="10" t="s">
        <v>47</v>
      </c>
    </row>
    <row r="54" spans="1:17" ht="15.6" x14ac:dyDescent="0.25">
      <c r="A54" s="5">
        <v>50</v>
      </c>
      <c r="B54" s="11">
        <v>2011</v>
      </c>
      <c r="C54" s="11">
        <v>2850</v>
      </c>
      <c r="D54" s="12">
        <v>100.11354999999999</v>
      </c>
      <c r="E54" s="12">
        <v>29.33672</v>
      </c>
      <c r="F54" s="13">
        <v>490.01477911043895</v>
      </c>
      <c r="G54" s="12">
        <v>1.34631424689616</v>
      </c>
      <c r="H54" s="12">
        <v>-1.0497786998748779</v>
      </c>
      <c r="I54" s="13">
        <v>443.33333333333331</v>
      </c>
      <c r="J54" s="13">
        <v>17.433333333333334</v>
      </c>
      <c r="K54" s="12">
        <v>1.55</v>
      </c>
      <c r="L54" s="13">
        <v>18.440000000000001</v>
      </c>
      <c r="M54" s="12">
        <v>1.76</v>
      </c>
      <c r="N54" s="12">
        <v>0.69999999999999984</v>
      </c>
      <c r="O54" s="14">
        <v>3</v>
      </c>
      <c r="P54" s="15">
        <v>3</v>
      </c>
      <c r="Q54" s="10" t="s">
        <v>38</v>
      </c>
    </row>
    <row r="55" spans="1:17" ht="15.6" x14ac:dyDescent="0.25">
      <c r="A55" s="5">
        <v>51</v>
      </c>
      <c r="B55" s="11">
        <v>2012</v>
      </c>
      <c r="C55" s="11">
        <v>2869</v>
      </c>
      <c r="D55" s="12">
        <v>103.22670999999998</v>
      </c>
      <c r="E55" s="12">
        <v>28.397839999999999</v>
      </c>
      <c r="F55" s="13">
        <v>965.31230000000005</v>
      </c>
      <c r="G55" s="12">
        <v>4.6986499999999998</v>
      </c>
      <c r="H55" s="12">
        <v>-1.4336788654327393</v>
      </c>
      <c r="I55" s="13">
        <v>459.09999999999997</v>
      </c>
      <c r="J55" s="13">
        <v>14.933333333333332</v>
      </c>
      <c r="K55" s="12">
        <v>1.3</v>
      </c>
      <c r="L55" s="13">
        <v>36.13666666666667</v>
      </c>
      <c r="M55" s="12">
        <v>2.7533333333333334</v>
      </c>
      <c r="N55" s="12">
        <v>0.74333333333333318</v>
      </c>
      <c r="O55" s="14">
        <v>2</v>
      </c>
      <c r="P55" s="15">
        <v>1</v>
      </c>
      <c r="Q55" s="10" t="s">
        <v>39</v>
      </c>
    </row>
    <row r="56" spans="1:17" ht="15.6" x14ac:dyDescent="0.25">
      <c r="A56" s="5">
        <v>52</v>
      </c>
      <c r="B56" s="11">
        <v>2012</v>
      </c>
      <c r="C56" s="11">
        <v>2947</v>
      </c>
      <c r="D56" s="12">
        <v>101.68968</v>
      </c>
      <c r="E56" s="12">
        <v>27.511509999999998</v>
      </c>
      <c r="F56" s="13">
        <v>951.2573000000001</v>
      </c>
      <c r="G56" s="12">
        <v>10.586370000000001</v>
      </c>
      <c r="H56" s="12">
        <v>-0.39972555637359619</v>
      </c>
      <c r="I56" s="13">
        <v>482.16666666666669</v>
      </c>
      <c r="J56" s="13">
        <v>13.166666666666666</v>
      </c>
      <c r="K56" s="12">
        <v>1.1783333333333335</v>
      </c>
      <c r="L56" s="13">
        <v>40.313333333333333</v>
      </c>
      <c r="M56" s="12">
        <v>2.8233333333333328</v>
      </c>
      <c r="N56" s="12">
        <v>0.87</v>
      </c>
      <c r="O56" s="14">
        <v>2</v>
      </c>
      <c r="P56" s="15">
        <v>1</v>
      </c>
      <c r="Q56" s="10" t="s">
        <v>48</v>
      </c>
    </row>
    <row r="57" spans="1:17" ht="15.6" x14ac:dyDescent="0.25">
      <c r="A57" s="5">
        <v>53</v>
      </c>
      <c r="B57" s="11">
        <v>2012</v>
      </c>
      <c r="C57" s="11">
        <v>2952</v>
      </c>
      <c r="D57" s="12">
        <v>103.23629</v>
      </c>
      <c r="E57" s="12">
        <v>28.407679999999999</v>
      </c>
      <c r="F57" s="13">
        <v>1008.54979</v>
      </c>
      <c r="G57" s="12">
        <v>0.27009</v>
      </c>
      <c r="H57" s="12">
        <v>-1.533219575881958</v>
      </c>
      <c r="I57" s="13">
        <v>455.09999999999997</v>
      </c>
      <c r="J57" s="13">
        <v>21.033333333333335</v>
      </c>
      <c r="K57" s="12">
        <v>2.0933333333333333</v>
      </c>
      <c r="L57" s="13">
        <v>42.346666666666664</v>
      </c>
      <c r="M57" s="12">
        <v>4.0566666666666675</v>
      </c>
      <c r="N57" s="12">
        <v>1.5533333333333335</v>
      </c>
      <c r="O57" s="14">
        <v>2</v>
      </c>
      <c r="P57" s="15">
        <v>1</v>
      </c>
      <c r="Q57" s="10" t="s">
        <v>39</v>
      </c>
    </row>
    <row r="58" spans="1:17" ht="15.6" x14ac:dyDescent="0.25">
      <c r="A58" s="5">
        <v>54</v>
      </c>
      <c r="B58" s="11">
        <v>2011</v>
      </c>
      <c r="C58" s="11">
        <v>2953</v>
      </c>
      <c r="D58" s="12">
        <v>99.14452</v>
      </c>
      <c r="E58" s="12">
        <v>28.960899999999999</v>
      </c>
      <c r="F58" s="13">
        <v>490.01477999999997</v>
      </c>
      <c r="G58" s="12">
        <v>1.3463099999999999</v>
      </c>
      <c r="H58" s="12">
        <v>-0.43865552544593811</v>
      </c>
      <c r="I58" s="13">
        <v>450.3</v>
      </c>
      <c r="J58" s="13">
        <v>17.933333333333334</v>
      </c>
      <c r="K58" s="12">
        <v>1.4466666666666665</v>
      </c>
      <c r="L58" s="13">
        <v>19.989999999999998</v>
      </c>
      <c r="M58" s="12">
        <v>2.16</v>
      </c>
      <c r="N58" s="12">
        <v>0.80000000000000016</v>
      </c>
      <c r="O58" s="14">
        <v>3</v>
      </c>
      <c r="P58" s="15">
        <v>3</v>
      </c>
      <c r="Q58" s="10" t="s">
        <v>49</v>
      </c>
    </row>
    <row r="59" spans="1:17" ht="15.6" x14ac:dyDescent="0.25">
      <c r="A59" s="5">
        <v>55</v>
      </c>
      <c r="B59" s="11">
        <v>2012</v>
      </c>
      <c r="C59" s="11">
        <v>2956</v>
      </c>
      <c r="D59" s="12">
        <v>103.25648</v>
      </c>
      <c r="E59" s="12">
        <v>28.399480000000001</v>
      </c>
      <c r="F59" s="13">
        <v>965.31230000000005</v>
      </c>
      <c r="G59" s="12">
        <v>4.6986499999999998</v>
      </c>
      <c r="H59" s="12">
        <v>-1.4336788654327393</v>
      </c>
      <c r="I59" s="13">
        <v>457.43333333333334</v>
      </c>
      <c r="J59" s="13">
        <v>15</v>
      </c>
      <c r="K59" s="12">
        <v>1.64</v>
      </c>
      <c r="L59" s="13">
        <v>106.24333333333334</v>
      </c>
      <c r="M59" s="12">
        <v>8.1066666666666674</v>
      </c>
      <c r="N59" s="12">
        <v>1.9633333333333332</v>
      </c>
      <c r="O59" s="14">
        <v>2</v>
      </c>
      <c r="P59" s="15">
        <v>1</v>
      </c>
      <c r="Q59" s="10" t="s">
        <v>43</v>
      </c>
    </row>
    <row r="60" spans="1:17" ht="15.6" x14ac:dyDescent="0.25">
      <c r="A60" s="5">
        <v>56</v>
      </c>
      <c r="B60" s="11">
        <v>2011</v>
      </c>
      <c r="C60" s="11">
        <v>2958</v>
      </c>
      <c r="D60" s="12">
        <v>103.41952000000001</v>
      </c>
      <c r="E60" s="12">
        <v>28.477180000000001</v>
      </c>
      <c r="F60" s="13">
        <v>717.01727000000005</v>
      </c>
      <c r="G60" s="12">
        <v>11.97892</v>
      </c>
      <c r="H60" s="12">
        <v>-1.5600017309188843</v>
      </c>
      <c r="I60" s="13">
        <v>485.4</v>
      </c>
      <c r="J60" s="13">
        <v>13.05</v>
      </c>
      <c r="K60" s="12">
        <v>0.85499999999999998</v>
      </c>
      <c r="L60" s="13">
        <v>76.62</v>
      </c>
      <c r="M60" s="12">
        <v>5.5449999999999999</v>
      </c>
      <c r="N60" s="12">
        <v>0.78499999999999992</v>
      </c>
      <c r="O60" s="14">
        <v>2</v>
      </c>
      <c r="P60" s="15">
        <v>1</v>
      </c>
      <c r="Q60" s="10" t="s">
        <v>43</v>
      </c>
    </row>
    <row r="61" spans="1:17" ht="15.6" x14ac:dyDescent="0.25">
      <c r="A61" s="5">
        <v>57</v>
      </c>
      <c r="B61" s="11">
        <v>2011</v>
      </c>
      <c r="C61" s="11">
        <v>3060</v>
      </c>
      <c r="D61" s="12">
        <v>102.48648</v>
      </c>
      <c r="E61" s="12">
        <v>27.853829999999999</v>
      </c>
      <c r="F61" s="13">
        <v>624.43727999999999</v>
      </c>
      <c r="G61" s="12">
        <v>9.2897599999999994</v>
      </c>
      <c r="H61" s="12">
        <v>-1.3265477418899536</v>
      </c>
      <c r="I61" s="13">
        <v>477.8</v>
      </c>
      <c r="J61" s="13">
        <v>21.8</v>
      </c>
      <c r="K61" s="12">
        <v>2.06</v>
      </c>
      <c r="L61" s="13">
        <v>42.79</v>
      </c>
      <c r="M61" s="12">
        <v>2.9</v>
      </c>
      <c r="N61" s="12">
        <v>0.79</v>
      </c>
      <c r="O61" s="14">
        <v>2</v>
      </c>
      <c r="P61" s="15">
        <v>2</v>
      </c>
      <c r="Q61" s="10" t="s">
        <v>42</v>
      </c>
    </row>
    <row r="62" spans="1:17" ht="15.6" x14ac:dyDescent="0.25">
      <c r="A62" s="5">
        <v>58</v>
      </c>
      <c r="B62" s="11">
        <v>2011</v>
      </c>
      <c r="C62" s="11">
        <v>3075</v>
      </c>
      <c r="D62" s="12">
        <v>102.48718</v>
      </c>
      <c r="E62" s="12">
        <v>27.855779999999999</v>
      </c>
      <c r="F62" s="13">
        <v>624.43727999999999</v>
      </c>
      <c r="G62" s="12">
        <v>9.2897599999999994</v>
      </c>
      <c r="H62" s="12">
        <v>-1.3265477418899536</v>
      </c>
      <c r="I62" s="13">
        <v>484.4</v>
      </c>
      <c r="J62" s="13">
        <v>12.649999999999999</v>
      </c>
      <c r="K62" s="12">
        <v>0.98</v>
      </c>
      <c r="L62" s="13">
        <v>17.215</v>
      </c>
      <c r="M62" s="12">
        <v>1.155</v>
      </c>
      <c r="N62" s="12">
        <v>0.27</v>
      </c>
      <c r="O62" s="14">
        <v>2</v>
      </c>
      <c r="P62" s="15">
        <v>1</v>
      </c>
      <c r="Q62" s="10" t="s">
        <v>43</v>
      </c>
    </row>
    <row r="63" spans="1:17" ht="15.6" x14ac:dyDescent="0.25">
      <c r="A63" s="5">
        <v>59</v>
      </c>
      <c r="B63" s="11">
        <v>2012</v>
      </c>
      <c r="C63" s="11">
        <v>3091</v>
      </c>
      <c r="D63" s="12">
        <v>100.83358</v>
      </c>
      <c r="E63" s="12">
        <v>31.227779999999999</v>
      </c>
      <c r="F63" s="13">
        <v>782.45479999999998</v>
      </c>
      <c r="G63" s="12">
        <v>3.2867200000000003</v>
      </c>
      <c r="H63" s="12">
        <v>1.480915904045105</v>
      </c>
      <c r="I63" s="13">
        <v>467.0333333333333</v>
      </c>
      <c r="J63" s="13">
        <v>29.833333333333332</v>
      </c>
      <c r="K63" s="12">
        <v>2.44</v>
      </c>
      <c r="L63" s="13">
        <v>20.423333333333332</v>
      </c>
      <c r="M63" s="12">
        <v>1.4133333333333333</v>
      </c>
      <c r="N63" s="12">
        <v>0.77999999999999992</v>
      </c>
      <c r="O63" s="14">
        <v>1</v>
      </c>
      <c r="P63" s="15">
        <v>3</v>
      </c>
      <c r="Q63" s="10" t="s">
        <v>50</v>
      </c>
    </row>
    <row r="64" spans="1:17" ht="15.6" x14ac:dyDescent="0.25">
      <c r="A64" s="5">
        <v>60</v>
      </c>
      <c r="B64" s="11">
        <v>2011</v>
      </c>
      <c r="C64" s="11">
        <v>3127</v>
      </c>
      <c r="D64" s="12">
        <v>102.54902</v>
      </c>
      <c r="E64" s="12">
        <v>27.878319999999999</v>
      </c>
      <c r="F64" s="13">
        <v>646.53977999999995</v>
      </c>
      <c r="G64" s="12">
        <v>6.6324300000000003</v>
      </c>
      <c r="H64" s="12">
        <v>-1.3286372423171997</v>
      </c>
      <c r="I64" s="13">
        <v>484.4666666666667</v>
      </c>
      <c r="J64" s="13">
        <v>13.1</v>
      </c>
      <c r="K64" s="12">
        <v>0.87999999999999989</v>
      </c>
      <c r="L64" s="13">
        <v>35.949999999999996</v>
      </c>
      <c r="M64" s="12">
        <v>1.76</v>
      </c>
      <c r="N64" s="12">
        <v>0.26333333333333336</v>
      </c>
      <c r="O64" s="14">
        <v>2</v>
      </c>
      <c r="P64" s="15">
        <v>1</v>
      </c>
      <c r="Q64" s="10" t="s">
        <v>43</v>
      </c>
    </row>
    <row r="65" spans="1:17" ht="15.6" x14ac:dyDescent="0.25">
      <c r="A65" s="5">
        <v>61</v>
      </c>
      <c r="B65" s="11">
        <v>2012</v>
      </c>
      <c r="C65" s="11">
        <v>3156</v>
      </c>
      <c r="D65" s="12">
        <v>101.72061000000001</v>
      </c>
      <c r="E65" s="12">
        <v>27.534900000000004</v>
      </c>
      <c r="F65" s="13">
        <v>783.62480000000005</v>
      </c>
      <c r="G65" s="12">
        <v>13.972209999999999</v>
      </c>
      <c r="H65" s="12">
        <v>-0.31103330850601196</v>
      </c>
      <c r="I65" s="13">
        <v>430.36666666666662</v>
      </c>
      <c r="J65" s="13">
        <v>22.633333333333336</v>
      </c>
      <c r="K65" s="12">
        <v>1.4400000000000002</v>
      </c>
      <c r="L65" s="13">
        <v>37.909999999999997</v>
      </c>
      <c r="M65" s="12">
        <v>1.8099999999999998</v>
      </c>
      <c r="N65" s="12">
        <v>0.69000000000000006</v>
      </c>
      <c r="O65" s="14">
        <v>3</v>
      </c>
      <c r="P65" s="15">
        <v>3</v>
      </c>
      <c r="Q65" s="10" t="s">
        <v>40</v>
      </c>
    </row>
    <row r="66" spans="1:17" ht="15.6" x14ac:dyDescent="0.25">
      <c r="A66" s="5">
        <v>62</v>
      </c>
      <c r="B66" s="11">
        <v>2012</v>
      </c>
      <c r="C66" s="11">
        <v>3175</v>
      </c>
      <c r="D66" s="12">
        <v>101.22717999999999</v>
      </c>
      <c r="E66" s="12">
        <v>27.67531</v>
      </c>
      <c r="F66" s="13">
        <v>778.17230000000006</v>
      </c>
      <c r="G66" s="12">
        <v>11.803739999999999</v>
      </c>
      <c r="H66" s="12">
        <v>-0.94752204418182373</v>
      </c>
      <c r="I66" s="13">
        <v>494.63333333333338</v>
      </c>
      <c r="J66" s="13">
        <v>13.700000000000001</v>
      </c>
      <c r="K66" s="12">
        <v>1.4783333333333333</v>
      </c>
      <c r="L66" s="13">
        <v>72.500000000000014</v>
      </c>
      <c r="M66" s="12">
        <v>3.7033333333333336</v>
      </c>
      <c r="N66" s="12">
        <v>2.0099999999999998</v>
      </c>
      <c r="O66" s="14">
        <v>2</v>
      </c>
      <c r="P66" s="15">
        <v>1</v>
      </c>
      <c r="Q66" s="10" t="s">
        <v>48</v>
      </c>
    </row>
    <row r="67" spans="1:17" ht="15.6" x14ac:dyDescent="0.25">
      <c r="A67" s="5">
        <v>63</v>
      </c>
      <c r="B67" s="11">
        <v>2011</v>
      </c>
      <c r="C67" s="11">
        <v>3325</v>
      </c>
      <c r="D67" s="12">
        <v>102.5307</v>
      </c>
      <c r="E67" s="12">
        <v>27.89273</v>
      </c>
      <c r="F67" s="13">
        <v>646.53977999999995</v>
      </c>
      <c r="G67" s="12">
        <v>6.6324300000000003</v>
      </c>
      <c r="H67" s="12">
        <v>-1.3286372423171997</v>
      </c>
      <c r="I67" s="13">
        <v>465.5</v>
      </c>
      <c r="J67" s="13">
        <v>17.3</v>
      </c>
      <c r="K67" s="12">
        <v>1.33</v>
      </c>
      <c r="L67" s="13">
        <v>52.12</v>
      </c>
      <c r="M67" s="12">
        <v>3.89</v>
      </c>
      <c r="N67" s="12">
        <v>0.73</v>
      </c>
      <c r="O67" s="14">
        <v>2</v>
      </c>
      <c r="P67" s="15">
        <v>1</v>
      </c>
      <c r="Q67" s="10" t="s">
        <v>39</v>
      </c>
    </row>
    <row r="68" spans="1:17" ht="15.6" x14ac:dyDescent="0.25">
      <c r="A68" s="5">
        <v>64</v>
      </c>
      <c r="B68" s="11">
        <v>2012</v>
      </c>
      <c r="C68" s="11">
        <v>3332</v>
      </c>
      <c r="D68" s="12">
        <v>101.22871000000002</v>
      </c>
      <c r="E68" s="12">
        <v>30.888729999999999</v>
      </c>
      <c r="F68" s="13">
        <v>782.75480000000005</v>
      </c>
      <c r="G68" s="12">
        <v>3.5997699999999999</v>
      </c>
      <c r="H68" s="12">
        <v>0.72451645135879517</v>
      </c>
      <c r="I68" s="13">
        <v>467</v>
      </c>
      <c r="J68" s="13">
        <v>16.5</v>
      </c>
      <c r="K68" s="12">
        <v>3.36</v>
      </c>
      <c r="L68" s="13">
        <v>75.399999999999991</v>
      </c>
      <c r="M68" s="12">
        <v>6.88</v>
      </c>
      <c r="N68" s="12">
        <v>2.0533333333333332</v>
      </c>
      <c r="O68" s="14">
        <v>1</v>
      </c>
      <c r="P68" s="15">
        <v>3</v>
      </c>
      <c r="Q68" s="10" t="s">
        <v>51</v>
      </c>
    </row>
    <row r="69" spans="1:17" ht="15.6" x14ac:dyDescent="0.25">
      <c r="A69" s="5">
        <v>65</v>
      </c>
      <c r="B69" s="11">
        <v>2012</v>
      </c>
      <c r="C69" s="11">
        <v>3342</v>
      </c>
      <c r="D69" s="12">
        <v>100.09807000000001</v>
      </c>
      <c r="E69" s="12">
        <v>31.483140000000002</v>
      </c>
      <c r="F69" s="13">
        <v>1139.5822900000001</v>
      </c>
      <c r="G69" s="12">
        <v>10.076700000000001</v>
      </c>
      <c r="H69" s="12">
        <v>1.7509943246841431</v>
      </c>
      <c r="I69" s="13">
        <v>441.26666666666665</v>
      </c>
      <c r="J69" s="13">
        <v>21.933333333333334</v>
      </c>
      <c r="K69" s="12">
        <v>2.0433333333333334</v>
      </c>
      <c r="L69" s="13">
        <v>52.933333333333337</v>
      </c>
      <c r="M69" s="12">
        <v>4.59</v>
      </c>
      <c r="N69" s="12">
        <v>0.87</v>
      </c>
      <c r="O69" s="14">
        <v>3</v>
      </c>
      <c r="P69" s="15">
        <v>3</v>
      </c>
      <c r="Q69" s="10" t="s">
        <v>49</v>
      </c>
    </row>
    <row r="70" spans="1:17" ht="15.6" x14ac:dyDescent="0.25">
      <c r="A70" s="5">
        <v>66</v>
      </c>
      <c r="B70" s="11">
        <v>2012</v>
      </c>
      <c r="C70" s="11">
        <v>3344</v>
      </c>
      <c r="D70" s="12">
        <v>102.95184</v>
      </c>
      <c r="E70" s="12">
        <v>33.011510000000001</v>
      </c>
      <c r="F70" s="13">
        <v>775.63729999999998</v>
      </c>
      <c r="G70" s="12">
        <v>4.4727399999999999</v>
      </c>
      <c r="H70" s="12">
        <v>1.4346352815628052</v>
      </c>
      <c r="I70" s="13">
        <v>473</v>
      </c>
      <c r="J70" s="13">
        <v>20.7</v>
      </c>
      <c r="K70" s="12">
        <v>1.49</v>
      </c>
      <c r="L70" s="13">
        <v>167.08</v>
      </c>
      <c r="M70" s="12">
        <v>10.16</v>
      </c>
      <c r="N70" s="12">
        <v>0.94</v>
      </c>
      <c r="O70" s="14">
        <v>1</v>
      </c>
      <c r="P70" s="15">
        <v>3</v>
      </c>
      <c r="Q70" s="10" t="s">
        <v>51</v>
      </c>
    </row>
    <row r="71" spans="1:17" ht="15.6" x14ac:dyDescent="0.25">
      <c r="A71" s="5">
        <v>67</v>
      </c>
      <c r="B71" s="11">
        <v>2012</v>
      </c>
      <c r="C71" s="11">
        <v>3432</v>
      </c>
      <c r="D71" s="12">
        <v>103.73171000000001</v>
      </c>
      <c r="E71" s="12">
        <v>33.058979999999998</v>
      </c>
      <c r="F71" s="13">
        <v>775.63729999999998</v>
      </c>
      <c r="G71" s="12">
        <v>4.4727399999999999</v>
      </c>
      <c r="H71" s="12">
        <v>0.5168006420135498</v>
      </c>
      <c r="I71" s="13">
        <v>467.1</v>
      </c>
      <c r="J71" s="13">
        <v>24.7</v>
      </c>
      <c r="K71" s="12">
        <v>1.22</v>
      </c>
      <c r="L71" s="13">
        <v>43.55</v>
      </c>
      <c r="M71" s="12">
        <v>4.0999999999999996</v>
      </c>
      <c r="N71" s="12">
        <v>1.24</v>
      </c>
      <c r="O71" s="14">
        <v>1</v>
      </c>
      <c r="P71" s="15">
        <v>3</v>
      </c>
      <c r="Q71" s="10" t="s">
        <v>52</v>
      </c>
    </row>
    <row r="72" spans="1:17" ht="15.6" x14ac:dyDescent="0.25">
      <c r="A72" s="5">
        <v>68</v>
      </c>
      <c r="B72" s="11">
        <v>2012</v>
      </c>
      <c r="C72" s="11">
        <v>3506</v>
      </c>
      <c r="D72" s="12">
        <v>101.61841</v>
      </c>
      <c r="E72" s="12">
        <v>30.530919999999998</v>
      </c>
      <c r="F72" s="13">
        <v>749.10979999999984</v>
      </c>
      <c r="G72" s="12">
        <v>0.16378000000000001</v>
      </c>
      <c r="H72" s="12">
        <v>-8.1246405839920044E-2</v>
      </c>
      <c r="I72" s="13">
        <v>476.83333333333331</v>
      </c>
      <c r="J72" s="13">
        <v>13.733333333333334</v>
      </c>
      <c r="K72" s="12">
        <v>1.3499999999999999</v>
      </c>
      <c r="L72" s="13">
        <v>34.49666666666667</v>
      </c>
      <c r="M72" s="12">
        <v>2.5966666666666667</v>
      </c>
      <c r="N72" s="12">
        <v>0.56666666666666676</v>
      </c>
      <c r="O72" s="14">
        <v>2</v>
      </c>
      <c r="P72" s="15">
        <v>1</v>
      </c>
      <c r="Q72" s="10" t="s">
        <v>53</v>
      </c>
    </row>
    <row r="73" spans="1:17" ht="15.6" x14ac:dyDescent="0.25">
      <c r="A73" s="5">
        <v>69</v>
      </c>
      <c r="B73" s="11">
        <v>2012</v>
      </c>
      <c r="C73" s="11">
        <v>3520</v>
      </c>
      <c r="D73" s="12">
        <v>102.49636</v>
      </c>
      <c r="E73" s="12">
        <v>32.78248</v>
      </c>
      <c r="F73" s="13">
        <v>866.43979999999999</v>
      </c>
      <c r="G73" s="12">
        <v>1.3083800000000001</v>
      </c>
      <c r="H73" s="12">
        <v>1.9554818868637085</v>
      </c>
      <c r="I73" s="13">
        <v>448.1</v>
      </c>
      <c r="J73" s="13">
        <v>20.5</v>
      </c>
      <c r="K73" s="12">
        <v>2.69</v>
      </c>
      <c r="L73" s="13">
        <v>57.46</v>
      </c>
      <c r="M73" s="12">
        <v>5.22</v>
      </c>
      <c r="N73" s="12">
        <v>1.47</v>
      </c>
      <c r="O73" s="14">
        <v>1</v>
      </c>
      <c r="P73" s="15">
        <v>3</v>
      </c>
      <c r="Q73" s="10" t="s">
        <v>54</v>
      </c>
    </row>
    <row r="74" spans="1:17" ht="15.6" x14ac:dyDescent="0.25">
      <c r="A74" s="5">
        <v>70</v>
      </c>
      <c r="B74" s="11">
        <v>2012</v>
      </c>
      <c r="C74" s="11">
        <v>3535</v>
      </c>
      <c r="D74" s="12">
        <v>100.73958</v>
      </c>
      <c r="E74" s="12">
        <v>31.850259999999999</v>
      </c>
      <c r="F74" s="13">
        <v>860.78480000000002</v>
      </c>
      <c r="G74" s="12">
        <v>2.2130999999999998</v>
      </c>
      <c r="H74" s="12">
        <v>1.5894014835357666</v>
      </c>
      <c r="I74" s="13">
        <v>459.7</v>
      </c>
      <c r="J74" s="13">
        <v>22.1</v>
      </c>
      <c r="K74" s="12">
        <v>1.605</v>
      </c>
      <c r="L74" s="13">
        <v>71.135000000000005</v>
      </c>
      <c r="M74" s="12">
        <v>7.585</v>
      </c>
      <c r="N74" s="12">
        <v>1.1099999999999999</v>
      </c>
      <c r="O74" s="14">
        <v>1</v>
      </c>
      <c r="P74" s="15">
        <v>3</v>
      </c>
      <c r="Q74" s="10" t="s">
        <v>51</v>
      </c>
    </row>
    <row r="75" spans="1:17" ht="15.6" x14ac:dyDescent="0.25">
      <c r="A75" s="5">
        <v>71</v>
      </c>
      <c r="B75" s="11">
        <v>2012</v>
      </c>
      <c r="C75" s="11">
        <v>3556</v>
      </c>
      <c r="D75" s="12">
        <v>102.34429</v>
      </c>
      <c r="E75" s="12">
        <v>32.51896</v>
      </c>
      <c r="F75" s="13">
        <v>866.43979999999999</v>
      </c>
      <c r="G75" s="12">
        <v>1.3083800000000001</v>
      </c>
      <c r="H75" s="12">
        <v>2.0169062614440918</v>
      </c>
      <c r="I75" s="13">
        <v>489</v>
      </c>
      <c r="J75" s="13">
        <v>34.5</v>
      </c>
      <c r="K75" s="12">
        <v>2.7</v>
      </c>
      <c r="L75" s="13">
        <v>35.33</v>
      </c>
      <c r="M75" s="12">
        <v>3.35</v>
      </c>
      <c r="N75" s="12">
        <v>0.85</v>
      </c>
      <c r="O75" s="14">
        <v>1</v>
      </c>
      <c r="P75" s="15">
        <v>3</v>
      </c>
      <c r="Q75" s="10" t="s">
        <v>55</v>
      </c>
    </row>
    <row r="76" spans="1:17" ht="15.6" x14ac:dyDescent="0.25">
      <c r="A76" s="5">
        <v>72</v>
      </c>
      <c r="B76" s="11">
        <v>2012</v>
      </c>
      <c r="C76" s="11">
        <v>3560</v>
      </c>
      <c r="D76" s="12">
        <v>102.65593</v>
      </c>
      <c r="E76" s="12">
        <v>32.190460000000002</v>
      </c>
      <c r="F76" s="13">
        <v>993.75978999999995</v>
      </c>
      <c r="G76" s="12">
        <v>0.65642999999999996</v>
      </c>
      <c r="H76" s="12">
        <v>1.1864374876022339</v>
      </c>
      <c r="I76" s="13">
        <v>465.3</v>
      </c>
      <c r="J76" s="13">
        <v>28.2</v>
      </c>
      <c r="K76" s="12">
        <v>2.61</v>
      </c>
      <c r="L76" s="13">
        <v>76.650000000000006</v>
      </c>
      <c r="M76" s="12">
        <v>6.88</v>
      </c>
      <c r="N76" s="12">
        <v>1.19</v>
      </c>
      <c r="O76" s="14">
        <v>1</v>
      </c>
      <c r="P76" s="15">
        <v>3</v>
      </c>
      <c r="Q76" s="10" t="s">
        <v>56</v>
      </c>
    </row>
    <row r="77" spans="1:17" ht="15.6" x14ac:dyDescent="0.25">
      <c r="A77" s="5">
        <v>73</v>
      </c>
      <c r="B77" s="11">
        <v>2012</v>
      </c>
      <c r="C77" s="11">
        <v>3593</v>
      </c>
      <c r="D77" s="12">
        <v>102.48809999999999</v>
      </c>
      <c r="E77" s="12">
        <v>32.22533</v>
      </c>
      <c r="F77" s="13">
        <v>1013.4397942330701</v>
      </c>
      <c r="G77" s="12">
        <v>1.0844529471428901</v>
      </c>
      <c r="H77" s="12">
        <v>1.6617261171340942</v>
      </c>
      <c r="I77" s="13">
        <v>478.40000000000003</v>
      </c>
      <c r="J77" s="13">
        <v>26.733333333333334</v>
      </c>
      <c r="K77" s="12">
        <v>2.0466666666666664</v>
      </c>
      <c r="L77" s="13">
        <v>41.156666666666673</v>
      </c>
      <c r="M77" s="12">
        <v>3.8633333333333333</v>
      </c>
      <c r="N77" s="12">
        <v>1.4633333333333332</v>
      </c>
      <c r="O77" s="14">
        <v>1</v>
      </c>
      <c r="P77" s="15">
        <v>3</v>
      </c>
      <c r="Q77" s="10" t="s">
        <v>52</v>
      </c>
    </row>
    <row r="78" spans="1:17" ht="15.6" x14ac:dyDescent="0.25">
      <c r="A78" s="5">
        <v>74</v>
      </c>
      <c r="B78" s="11">
        <v>2012</v>
      </c>
      <c r="C78" s="11">
        <v>3624</v>
      </c>
      <c r="D78" s="12">
        <v>103.66669</v>
      </c>
      <c r="E78" s="12">
        <v>32.829720000000002</v>
      </c>
      <c r="F78" s="13">
        <v>407.46228000000002</v>
      </c>
      <c r="G78" s="12">
        <v>13.879250000000001</v>
      </c>
      <c r="H78" s="12">
        <v>0.71818768978118896</v>
      </c>
      <c r="I78" s="13">
        <v>484.2</v>
      </c>
      <c r="J78" s="13">
        <v>23.799999999999997</v>
      </c>
      <c r="K78" s="12">
        <v>2.35</v>
      </c>
      <c r="L78" s="13">
        <v>49.2</v>
      </c>
      <c r="M78" s="12">
        <v>4.3550000000000004</v>
      </c>
      <c r="N78" s="12">
        <v>1.1749999999999998</v>
      </c>
      <c r="O78" s="14">
        <v>1</v>
      </c>
      <c r="P78" s="15">
        <v>1</v>
      </c>
      <c r="Q78" s="10" t="s">
        <v>57</v>
      </c>
    </row>
    <row r="79" spans="1:17" ht="15.6" x14ac:dyDescent="0.25">
      <c r="A79" s="5">
        <v>75</v>
      </c>
      <c r="B79" s="11">
        <v>2012</v>
      </c>
      <c r="C79" s="11">
        <v>3628</v>
      </c>
      <c r="D79" s="12">
        <v>102.95184</v>
      </c>
      <c r="E79" s="12">
        <v>33.011510000000001</v>
      </c>
      <c r="F79" s="13">
        <v>775.34479999999996</v>
      </c>
      <c r="G79" s="12">
        <v>2.5945999999999998</v>
      </c>
      <c r="H79" s="12">
        <v>1.4346352815628052</v>
      </c>
      <c r="I79" s="13">
        <v>447.6</v>
      </c>
      <c r="J79" s="13">
        <v>19.8</v>
      </c>
      <c r="K79" s="12">
        <v>1.84</v>
      </c>
      <c r="L79" s="13">
        <v>55.38</v>
      </c>
      <c r="M79" s="12">
        <v>5.32</v>
      </c>
      <c r="N79" s="12">
        <v>1.29</v>
      </c>
      <c r="O79" s="14">
        <v>1</v>
      </c>
      <c r="P79" s="15">
        <v>3</v>
      </c>
      <c r="Q79" s="10" t="s">
        <v>54</v>
      </c>
    </row>
    <row r="80" spans="1:17" ht="15.6" x14ac:dyDescent="0.25">
      <c r="A80" s="5">
        <v>76</v>
      </c>
      <c r="B80" s="11">
        <v>2012</v>
      </c>
      <c r="C80" s="11">
        <v>3630</v>
      </c>
      <c r="D80" s="12">
        <v>103.66679000000001</v>
      </c>
      <c r="E80" s="12">
        <v>32.734180000000002</v>
      </c>
      <c r="F80" s="13">
        <v>407.46228000000002</v>
      </c>
      <c r="G80" s="12">
        <v>13.879250000000001</v>
      </c>
      <c r="H80" s="12">
        <v>0.73782151937484741</v>
      </c>
      <c r="I80" s="13">
        <v>466.5</v>
      </c>
      <c r="J80" s="13">
        <v>26</v>
      </c>
      <c r="K80" s="12">
        <v>2.27</v>
      </c>
      <c r="L80" s="13">
        <v>61.87</v>
      </c>
      <c r="M80" s="12">
        <v>5.46</v>
      </c>
      <c r="N80" s="12">
        <v>1.1399999999999999</v>
      </c>
      <c r="O80" s="14">
        <v>1</v>
      </c>
      <c r="P80" s="15">
        <v>3</v>
      </c>
      <c r="Q80" s="10" t="s">
        <v>52</v>
      </c>
    </row>
    <row r="81" spans="1:17" ht="15.6" x14ac:dyDescent="0.25">
      <c r="A81" s="5">
        <v>77</v>
      </c>
      <c r="B81" s="11">
        <v>2012</v>
      </c>
      <c r="C81" s="11">
        <v>3673</v>
      </c>
      <c r="D81" s="12">
        <v>101.8566</v>
      </c>
      <c r="E81" s="12">
        <v>30.023759999999999</v>
      </c>
      <c r="F81" s="13">
        <v>756.8723</v>
      </c>
      <c r="G81" s="12">
        <v>-2.49105</v>
      </c>
      <c r="H81" s="12">
        <v>-1.7113336324691772</v>
      </c>
      <c r="I81" s="13">
        <v>494</v>
      </c>
      <c r="J81" s="13">
        <v>15.266666666666666</v>
      </c>
      <c r="K81" s="12">
        <v>1.0933333333333335</v>
      </c>
      <c r="L81" s="13">
        <v>74.363333333333344</v>
      </c>
      <c r="M81" s="12">
        <v>5.9366666666666665</v>
      </c>
      <c r="N81" s="12">
        <v>1.0766666666666667</v>
      </c>
      <c r="O81" s="14">
        <v>2</v>
      </c>
      <c r="P81" s="15">
        <v>1</v>
      </c>
      <c r="Q81" s="10" t="s">
        <v>58</v>
      </c>
    </row>
    <row r="82" spans="1:17" ht="15.6" x14ac:dyDescent="0.25">
      <c r="A82" s="5">
        <v>78</v>
      </c>
      <c r="B82" s="11">
        <v>2012</v>
      </c>
      <c r="C82" s="11">
        <v>3675</v>
      </c>
      <c r="D82" s="12">
        <v>102.86767</v>
      </c>
      <c r="E82" s="12">
        <v>30.973130000000001</v>
      </c>
      <c r="F82" s="13">
        <v>961.21730000000002</v>
      </c>
      <c r="G82" s="12">
        <v>-4.6749299999999998</v>
      </c>
      <c r="H82" s="12">
        <v>-0.3092648983001709</v>
      </c>
      <c r="I82" s="13">
        <v>469.45</v>
      </c>
      <c r="J82" s="13">
        <v>26.85</v>
      </c>
      <c r="K82" s="12">
        <v>2.2599999999999998</v>
      </c>
      <c r="L82" s="13">
        <v>94.62</v>
      </c>
      <c r="M82" s="12">
        <v>7.74</v>
      </c>
      <c r="N82" s="12">
        <v>1.21</v>
      </c>
      <c r="O82" s="14">
        <v>2</v>
      </c>
      <c r="P82" s="15">
        <v>1</v>
      </c>
      <c r="Q82" s="10" t="s">
        <v>53</v>
      </c>
    </row>
    <row r="83" spans="1:17" ht="15.6" x14ac:dyDescent="0.25">
      <c r="A83" s="5">
        <v>79</v>
      </c>
      <c r="B83" s="11">
        <v>2011</v>
      </c>
      <c r="C83" s="11">
        <v>3680</v>
      </c>
      <c r="D83" s="12">
        <v>100.3982</v>
      </c>
      <c r="E83" s="12">
        <v>29.73312</v>
      </c>
      <c r="F83" s="13">
        <v>638.73978</v>
      </c>
      <c r="G83" s="12">
        <v>4.1939599999999997</v>
      </c>
      <c r="H83" s="12">
        <v>-0.86590391397476196</v>
      </c>
      <c r="I83" s="13">
        <v>488.85</v>
      </c>
      <c r="J83" s="13">
        <v>14.850000000000001</v>
      </c>
      <c r="K83" s="12">
        <v>1.58</v>
      </c>
      <c r="L83" s="13">
        <v>82.41</v>
      </c>
      <c r="M83" s="12">
        <v>5.88</v>
      </c>
      <c r="N83" s="12">
        <v>1.43</v>
      </c>
      <c r="O83" s="14">
        <v>1</v>
      </c>
      <c r="P83" s="15">
        <v>1</v>
      </c>
      <c r="Q83" s="10" t="s">
        <v>57</v>
      </c>
    </row>
    <row r="84" spans="1:17" ht="15.6" x14ac:dyDescent="0.25">
      <c r="A84" s="5">
        <v>80</v>
      </c>
      <c r="B84" s="11">
        <v>2012</v>
      </c>
      <c r="C84" s="11">
        <v>3697</v>
      </c>
      <c r="D84" s="12">
        <v>100.70934</v>
      </c>
      <c r="E84" s="12">
        <v>31.708760000000002</v>
      </c>
      <c r="F84" s="13">
        <v>840.39229999999998</v>
      </c>
      <c r="G84" s="12">
        <v>-0.67271000000000003</v>
      </c>
      <c r="H84" s="12">
        <v>1.6857632398605347</v>
      </c>
      <c r="I84" s="13">
        <v>465.3</v>
      </c>
      <c r="J84" s="13">
        <v>28.400000000000002</v>
      </c>
      <c r="K84" s="12">
        <v>2.73</v>
      </c>
      <c r="L84" s="13">
        <v>47.343333333333334</v>
      </c>
      <c r="M84" s="12">
        <v>3.6199999999999997</v>
      </c>
      <c r="N84" s="12">
        <v>0.8833333333333333</v>
      </c>
      <c r="O84" s="14">
        <v>1</v>
      </c>
      <c r="P84" s="15">
        <v>3</v>
      </c>
      <c r="Q84" s="10" t="s">
        <v>59</v>
      </c>
    </row>
    <row r="85" spans="1:17" ht="15.6" x14ac:dyDescent="0.25">
      <c r="A85" s="5">
        <v>81</v>
      </c>
      <c r="B85" s="11">
        <v>2012</v>
      </c>
      <c r="C85" s="11">
        <v>3709</v>
      </c>
      <c r="D85" s="12">
        <v>102.65611</v>
      </c>
      <c r="E85" s="12">
        <v>31.906420000000001</v>
      </c>
      <c r="F85" s="13">
        <v>1013.43979</v>
      </c>
      <c r="G85" s="12">
        <v>1.0844499999999999</v>
      </c>
      <c r="H85" s="12">
        <v>0.64475977420806885</v>
      </c>
      <c r="I85" s="13">
        <v>467.05</v>
      </c>
      <c r="J85" s="13">
        <v>21</v>
      </c>
      <c r="K85" s="12">
        <v>2.0750000000000002</v>
      </c>
      <c r="L85" s="13">
        <v>83.835000000000008</v>
      </c>
      <c r="M85" s="12">
        <v>7.4949999999999992</v>
      </c>
      <c r="N85" s="12">
        <v>1.55</v>
      </c>
      <c r="O85" s="14">
        <v>1</v>
      </c>
      <c r="P85" s="15">
        <v>3</v>
      </c>
      <c r="Q85" s="10" t="s">
        <v>51</v>
      </c>
    </row>
    <row r="86" spans="1:17" ht="15.6" x14ac:dyDescent="0.25">
      <c r="A86" s="5">
        <v>82</v>
      </c>
      <c r="B86" s="11">
        <v>2012</v>
      </c>
      <c r="C86" s="11">
        <v>3748</v>
      </c>
      <c r="D86" s="12">
        <v>101.69146000000001</v>
      </c>
      <c r="E86" s="12">
        <v>31.537569999999999</v>
      </c>
      <c r="F86" s="13">
        <v>918.69230000000005</v>
      </c>
      <c r="G86" s="12">
        <v>4.5982599999999998</v>
      </c>
      <c r="H86" s="12">
        <v>1.5472240447998047</v>
      </c>
      <c r="I86" s="13">
        <v>461.2</v>
      </c>
      <c r="J86" s="13">
        <v>24.6</v>
      </c>
      <c r="K86" s="12">
        <v>2.0099999999999998</v>
      </c>
      <c r="L86" s="13">
        <v>32.4</v>
      </c>
      <c r="M86" s="12">
        <v>2.37</v>
      </c>
      <c r="N86" s="12">
        <v>0.74</v>
      </c>
      <c r="O86" s="14">
        <v>1</v>
      </c>
      <c r="P86" s="15">
        <v>3</v>
      </c>
      <c r="Q86" s="10" t="s">
        <v>51</v>
      </c>
    </row>
    <row r="87" spans="1:17" ht="15.6" x14ac:dyDescent="0.25">
      <c r="A87" s="5">
        <v>83</v>
      </c>
      <c r="B87" s="11">
        <v>2012</v>
      </c>
      <c r="C87" s="11">
        <v>3785</v>
      </c>
      <c r="D87" s="12">
        <v>99.976259999999982</v>
      </c>
      <c r="E87" s="12">
        <v>31.543719999999997</v>
      </c>
      <c r="F87" s="13">
        <v>802.08980000000008</v>
      </c>
      <c r="G87" s="12">
        <v>-1.30799</v>
      </c>
      <c r="H87" s="12">
        <v>1.2806041240692139</v>
      </c>
      <c r="I87" s="13">
        <v>463.10000000000008</v>
      </c>
      <c r="J87" s="13">
        <v>28.899999999999995</v>
      </c>
      <c r="K87" s="12">
        <v>1.7866666666666668</v>
      </c>
      <c r="L87" s="13">
        <v>74.956666666666663</v>
      </c>
      <c r="M87" s="12">
        <v>7.4366666666666665</v>
      </c>
      <c r="N87" s="12">
        <v>1.0733333333333333</v>
      </c>
      <c r="O87" s="14">
        <v>1</v>
      </c>
      <c r="P87" s="15">
        <v>3</v>
      </c>
      <c r="Q87" s="10" t="s">
        <v>60</v>
      </c>
    </row>
    <row r="88" spans="1:17" ht="15.6" x14ac:dyDescent="0.25">
      <c r="A88" s="5">
        <v>84</v>
      </c>
      <c r="B88" s="11">
        <v>2012</v>
      </c>
      <c r="C88" s="11">
        <v>3800</v>
      </c>
      <c r="D88" s="12">
        <v>101.69045</v>
      </c>
      <c r="E88" s="12">
        <v>31.527539999999998</v>
      </c>
      <c r="F88" s="13">
        <v>918.69230000000005</v>
      </c>
      <c r="G88" s="12">
        <v>4.5982599999999998</v>
      </c>
      <c r="H88" s="12">
        <v>1.5472240447998047</v>
      </c>
      <c r="I88" s="13">
        <v>539.79999999999995</v>
      </c>
      <c r="J88" s="13">
        <v>17.5</v>
      </c>
      <c r="K88" s="12">
        <v>1.32</v>
      </c>
      <c r="L88" s="13">
        <v>19.04</v>
      </c>
      <c r="M88" s="12">
        <v>1.43</v>
      </c>
      <c r="N88" s="12">
        <v>0.66</v>
      </c>
      <c r="O88" s="14">
        <v>1</v>
      </c>
      <c r="P88" s="15">
        <v>1</v>
      </c>
      <c r="Q88" s="10" t="s">
        <v>61</v>
      </c>
    </row>
    <row r="89" spans="1:17" ht="15.6" x14ac:dyDescent="0.25">
      <c r="A89" s="5">
        <v>85</v>
      </c>
      <c r="B89" s="11">
        <v>2012</v>
      </c>
      <c r="C89" s="11">
        <v>3813</v>
      </c>
      <c r="D89" s="12">
        <v>102.13224</v>
      </c>
      <c r="E89" s="12">
        <v>32.714080000000003</v>
      </c>
      <c r="F89" s="13">
        <v>648.72227999999996</v>
      </c>
      <c r="G89" s="12">
        <v>-0.38994000000000001</v>
      </c>
      <c r="H89" s="12">
        <v>1.9841886758804321</v>
      </c>
      <c r="I89" s="13">
        <v>457.1</v>
      </c>
      <c r="J89" s="13">
        <v>25.1</v>
      </c>
      <c r="K89" s="12">
        <v>2.2999999999999998</v>
      </c>
      <c r="L89" s="13">
        <v>46.33</v>
      </c>
      <c r="M89" s="12">
        <v>4.38</v>
      </c>
      <c r="N89" s="12">
        <v>1.35</v>
      </c>
      <c r="O89" s="14">
        <v>1</v>
      </c>
      <c r="P89" s="15">
        <v>3</v>
      </c>
      <c r="Q89" s="10" t="s">
        <v>51</v>
      </c>
    </row>
    <row r="90" spans="1:17" ht="15.6" x14ac:dyDescent="0.25">
      <c r="A90" s="5">
        <v>86</v>
      </c>
      <c r="B90" s="11">
        <v>2012</v>
      </c>
      <c r="C90" s="11">
        <v>3847</v>
      </c>
      <c r="D90" s="12">
        <v>100.23316</v>
      </c>
      <c r="E90" s="12">
        <v>31.624649999999999</v>
      </c>
      <c r="F90" s="13">
        <v>887.23730000000012</v>
      </c>
      <c r="G90" s="12">
        <v>4.44536</v>
      </c>
      <c r="H90" s="12">
        <v>1.5242072343826294</v>
      </c>
      <c r="I90" s="13">
        <v>457.93333333333334</v>
      </c>
      <c r="J90" s="13">
        <v>21.566666666666666</v>
      </c>
      <c r="K90" s="12">
        <v>1.8999999999999997</v>
      </c>
      <c r="L90" s="13">
        <v>46.016666666666673</v>
      </c>
      <c r="M90" s="12">
        <v>4.5266666666666673</v>
      </c>
      <c r="N90" s="12">
        <v>0.85666666666666658</v>
      </c>
      <c r="O90" s="14">
        <v>1</v>
      </c>
      <c r="P90" s="15">
        <v>3</v>
      </c>
      <c r="Q90" s="10" t="s">
        <v>51</v>
      </c>
    </row>
    <row r="91" spans="1:17" ht="15.6" x14ac:dyDescent="0.25">
      <c r="A91" s="5">
        <v>87</v>
      </c>
      <c r="B91" s="11">
        <v>2011</v>
      </c>
      <c r="C91" s="11">
        <v>3858</v>
      </c>
      <c r="D91" s="12">
        <v>101.74135</v>
      </c>
      <c r="E91" s="12">
        <v>30.059719999999999</v>
      </c>
      <c r="F91" s="13">
        <v>864.12977000000001</v>
      </c>
      <c r="G91" s="12">
        <v>-0.59453999999999996</v>
      </c>
      <c r="H91" s="12">
        <v>0.65766322612762451</v>
      </c>
      <c r="I91" s="13">
        <v>489.65</v>
      </c>
      <c r="J91" s="13">
        <v>17.45</v>
      </c>
      <c r="K91" s="12">
        <v>1.27</v>
      </c>
      <c r="L91" s="13">
        <v>101.49000000000001</v>
      </c>
      <c r="M91" s="12">
        <v>7.4450000000000003</v>
      </c>
      <c r="N91" s="12">
        <v>1.2250000000000001</v>
      </c>
      <c r="O91" s="14">
        <v>1</v>
      </c>
      <c r="P91" s="15">
        <v>1</v>
      </c>
      <c r="Q91" s="10" t="s">
        <v>62</v>
      </c>
    </row>
    <row r="92" spans="1:17" ht="15.6" x14ac:dyDescent="0.25">
      <c r="A92" s="5">
        <v>88</v>
      </c>
      <c r="B92" s="11">
        <v>2012</v>
      </c>
      <c r="C92" s="11">
        <v>3909</v>
      </c>
      <c r="D92" s="12">
        <v>101.06487</v>
      </c>
      <c r="E92" s="12">
        <v>32.306870000000004</v>
      </c>
      <c r="F92" s="13">
        <v>841.3673</v>
      </c>
      <c r="G92" s="12">
        <v>-1.09632</v>
      </c>
      <c r="H92" s="12">
        <v>1.4339203834533691</v>
      </c>
      <c r="I92" s="13">
        <v>469.55</v>
      </c>
      <c r="J92" s="13">
        <v>13.4</v>
      </c>
      <c r="K92" s="12">
        <v>1.26</v>
      </c>
      <c r="L92" s="13">
        <v>64.814999999999998</v>
      </c>
      <c r="M92" s="12">
        <v>6.3599999999999994</v>
      </c>
      <c r="N92" s="12">
        <v>1.385</v>
      </c>
      <c r="O92" s="14">
        <v>1</v>
      </c>
      <c r="P92" s="15">
        <v>3</v>
      </c>
      <c r="Q92" s="10" t="s">
        <v>51</v>
      </c>
    </row>
    <row r="93" spans="1:17" ht="15.6" x14ac:dyDescent="0.25">
      <c r="A93" s="5">
        <v>89</v>
      </c>
      <c r="B93" s="11">
        <v>2012</v>
      </c>
      <c r="C93" s="11">
        <v>3915</v>
      </c>
      <c r="D93" s="12">
        <v>101.57881999999999</v>
      </c>
      <c r="E93" s="12">
        <v>30.542300000000001</v>
      </c>
      <c r="F93" s="13">
        <v>756.67729999999995</v>
      </c>
      <c r="G93" s="12">
        <v>2.6748500000000006</v>
      </c>
      <c r="H93" s="12">
        <v>9.2155478894710541E-2</v>
      </c>
      <c r="I93" s="13">
        <v>523.86666666666667</v>
      </c>
      <c r="J93" s="13">
        <v>16.233333333333334</v>
      </c>
      <c r="K93" s="12">
        <v>1.39</v>
      </c>
      <c r="L93" s="13">
        <v>91.933333333333323</v>
      </c>
      <c r="M93" s="12">
        <v>7.836666666666666</v>
      </c>
      <c r="N93" s="12">
        <v>1.4933333333333334</v>
      </c>
      <c r="O93" s="14">
        <v>1</v>
      </c>
      <c r="P93" s="15">
        <v>1</v>
      </c>
      <c r="Q93" s="10" t="s">
        <v>61</v>
      </c>
    </row>
    <row r="94" spans="1:17" ht="15.6" x14ac:dyDescent="0.25">
      <c r="A94" s="5">
        <v>90</v>
      </c>
      <c r="B94" s="11">
        <v>2012</v>
      </c>
      <c r="C94" s="11">
        <v>3947</v>
      </c>
      <c r="D94" s="12">
        <v>101.57968999999999</v>
      </c>
      <c r="E94" s="12">
        <v>30.540780000000002</v>
      </c>
      <c r="F94" s="13">
        <v>756.67729999999995</v>
      </c>
      <c r="G94" s="12">
        <v>2.6748500000000006</v>
      </c>
      <c r="H94" s="12">
        <v>9.2155478894710541E-2</v>
      </c>
      <c r="I94" s="13">
        <v>521.23333333333323</v>
      </c>
      <c r="J94" s="13">
        <v>15.166666666666666</v>
      </c>
      <c r="K94" s="12">
        <v>1.21</v>
      </c>
      <c r="L94" s="13">
        <v>56.400000000000006</v>
      </c>
      <c r="M94" s="12">
        <v>4.7166666666666659</v>
      </c>
      <c r="N94" s="12">
        <v>0.96666666666666679</v>
      </c>
      <c r="O94" s="14">
        <v>1</v>
      </c>
      <c r="P94" s="15">
        <v>1</v>
      </c>
      <c r="Q94" s="10" t="s">
        <v>57</v>
      </c>
    </row>
    <row r="95" spans="1:17" ht="15.6" x14ac:dyDescent="0.25">
      <c r="A95" s="5">
        <v>91</v>
      </c>
      <c r="B95" s="11">
        <v>2012</v>
      </c>
      <c r="C95" s="11">
        <v>3965</v>
      </c>
      <c r="D95" s="12">
        <v>102.60589</v>
      </c>
      <c r="E95" s="12">
        <v>31.232150000000001</v>
      </c>
      <c r="F95" s="13">
        <v>993.75978999999995</v>
      </c>
      <c r="G95" s="12">
        <v>0.65642999999999996</v>
      </c>
      <c r="H95" s="12">
        <v>-2.8049873188138008E-2</v>
      </c>
      <c r="I95" s="13">
        <v>488.4</v>
      </c>
      <c r="J95" s="13">
        <v>23.8</v>
      </c>
      <c r="K95" s="12">
        <v>2.37</v>
      </c>
      <c r="L95" s="13">
        <v>26.68</v>
      </c>
      <c r="M95" s="12">
        <v>2.93</v>
      </c>
      <c r="N95" s="12">
        <v>1.22</v>
      </c>
      <c r="O95" s="14">
        <v>1</v>
      </c>
      <c r="P95" s="15">
        <v>1</v>
      </c>
      <c r="Q95" s="10" t="s">
        <v>57</v>
      </c>
    </row>
    <row r="96" spans="1:17" ht="15.6" x14ac:dyDescent="0.25">
      <c r="A96" s="5">
        <v>92</v>
      </c>
      <c r="B96" s="11">
        <v>2011</v>
      </c>
      <c r="C96" s="11">
        <v>3973</v>
      </c>
      <c r="D96" s="12">
        <v>99.088899999999995</v>
      </c>
      <c r="E96" s="12">
        <v>28.953330000000001</v>
      </c>
      <c r="F96" s="13">
        <v>403.95227999999997</v>
      </c>
      <c r="G96" s="12">
        <v>6.6608400000000003</v>
      </c>
      <c r="H96" s="12">
        <v>-0.20565289258956909</v>
      </c>
      <c r="I96" s="13">
        <v>492.54999999999995</v>
      </c>
      <c r="J96" s="13">
        <v>16.2</v>
      </c>
      <c r="K96" s="12">
        <v>1.2549999999999999</v>
      </c>
      <c r="L96" s="13">
        <v>29.695</v>
      </c>
      <c r="M96" s="12">
        <v>2.0700000000000003</v>
      </c>
      <c r="N96" s="12">
        <v>0.60499999999999998</v>
      </c>
      <c r="O96" s="14">
        <v>1</v>
      </c>
      <c r="P96" s="15">
        <v>1</v>
      </c>
      <c r="Q96" s="10" t="s">
        <v>57</v>
      </c>
    </row>
    <row r="97" spans="1:17" ht="15.6" x14ac:dyDescent="0.25">
      <c r="A97" s="5">
        <v>93</v>
      </c>
      <c r="B97" s="11">
        <v>2012</v>
      </c>
      <c r="C97" s="11">
        <v>3973</v>
      </c>
      <c r="D97" s="12">
        <v>101.57835</v>
      </c>
      <c r="E97" s="12">
        <v>30.545829999999999</v>
      </c>
      <c r="F97" s="13">
        <v>756.67729999999995</v>
      </c>
      <c r="G97" s="12">
        <v>2.6748500000000006</v>
      </c>
      <c r="H97" s="12">
        <v>9.2155478894710541E-2</v>
      </c>
      <c r="I97" s="13">
        <v>506.33333333333331</v>
      </c>
      <c r="J97" s="13">
        <v>13.6</v>
      </c>
      <c r="K97" s="12">
        <v>1.4933333333333334</v>
      </c>
      <c r="L97" s="13">
        <v>52.853333333333332</v>
      </c>
      <c r="M97" s="12">
        <v>5.0266666666666664</v>
      </c>
      <c r="N97" s="12">
        <v>1.4433333333333334</v>
      </c>
      <c r="O97" s="14">
        <v>1</v>
      </c>
      <c r="P97" s="15">
        <v>1</v>
      </c>
      <c r="Q97" s="10" t="s">
        <v>57</v>
      </c>
    </row>
    <row r="98" spans="1:17" ht="15.6" x14ac:dyDescent="0.25">
      <c r="A98" s="5">
        <v>94</v>
      </c>
      <c r="B98" s="11">
        <v>2011</v>
      </c>
      <c r="C98" s="11">
        <v>3980</v>
      </c>
      <c r="D98" s="12">
        <v>100.33332</v>
      </c>
      <c r="E98" s="12">
        <v>29.88053</v>
      </c>
      <c r="F98" s="13">
        <v>651.18978000000004</v>
      </c>
      <c r="G98" s="12">
        <v>3.4065400000000001</v>
      </c>
      <c r="H98" s="12">
        <v>-0.95000135898590088</v>
      </c>
      <c r="I98" s="13">
        <v>454.9</v>
      </c>
      <c r="J98" s="13">
        <v>22.7</v>
      </c>
      <c r="K98" s="12">
        <v>2.25</v>
      </c>
      <c r="L98" s="13">
        <v>86.43</v>
      </c>
      <c r="M98" s="12">
        <v>7.76</v>
      </c>
      <c r="N98" s="12">
        <v>1.1399999999999999</v>
      </c>
      <c r="O98" s="14">
        <v>1</v>
      </c>
      <c r="P98" s="15">
        <v>3</v>
      </c>
      <c r="Q98" s="10" t="s">
        <v>51</v>
      </c>
    </row>
    <row r="99" spans="1:17" ht="15.6" x14ac:dyDescent="0.25">
      <c r="A99" s="5">
        <v>95</v>
      </c>
      <c r="B99" s="11">
        <v>2012</v>
      </c>
      <c r="C99" s="11">
        <v>3980</v>
      </c>
      <c r="D99" s="12">
        <v>102.60684000000001</v>
      </c>
      <c r="E99" s="12">
        <v>32.232349999999997</v>
      </c>
      <c r="F99" s="13">
        <v>966.48229528265097</v>
      </c>
      <c r="G99" s="12">
        <v>-4.2535369494565298</v>
      </c>
      <c r="H99" s="12">
        <v>0.53193461894989014</v>
      </c>
      <c r="I99" s="13">
        <v>461.6</v>
      </c>
      <c r="J99" s="13">
        <v>29.5</v>
      </c>
      <c r="K99" s="12">
        <v>3.43</v>
      </c>
      <c r="L99" s="13">
        <v>40.67</v>
      </c>
      <c r="M99" s="12">
        <v>4.12</v>
      </c>
      <c r="N99" s="12">
        <v>1.32</v>
      </c>
      <c r="O99" s="14">
        <v>1</v>
      </c>
      <c r="P99" s="15">
        <v>3</v>
      </c>
      <c r="Q99" s="10" t="s">
        <v>51</v>
      </c>
    </row>
    <row r="100" spans="1:17" ht="15.6" x14ac:dyDescent="0.25">
      <c r="A100" s="5">
        <v>96</v>
      </c>
      <c r="B100" s="11">
        <v>2012</v>
      </c>
      <c r="C100" s="11">
        <v>4015</v>
      </c>
      <c r="D100" s="12">
        <v>102.58502</v>
      </c>
      <c r="E100" s="12">
        <v>32.226410000000001</v>
      </c>
      <c r="F100" s="13">
        <v>820.69730000000004</v>
      </c>
      <c r="G100" s="12">
        <v>1.8670500000000001</v>
      </c>
      <c r="H100" s="12">
        <v>1.5371913909912109</v>
      </c>
      <c r="I100" s="13">
        <v>483.1</v>
      </c>
      <c r="J100" s="13">
        <v>20.7</v>
      </c>
      <c r="K100" s="12">
        <v>1.86</v>
      </c>
      <c r="L100" s="13">
        <v>53.45</v>
      </c>
      <c r="M100" s="12">
        <v>5.09</v>
      </c>
      <c r="N100" s="12">
        <v>1.31</v>
      </c>
      <c r="O100" s="14">
        <v>1</v>
      </c>
      <c r="P100" s="15">
        <v>1</v>
      </c>
      <c r="Q100" s="10" t="s">
        <v>57</v>
      </c>
    </row>
    <row r="101" spans="1:17" ht="15.6" x14ac:dyDescent="0.25">
      <c r="A101" s="5">
        <v>97</v>
      </c>
      <c r="B101" s="11">
        <v>2012</v>
      </c>
      <c r="C101" s="11">
        <v>4027</v>
      </c>
      <c r="D101" s="12">
        <v>102.88614</v>
      </c>
      <c r="E101" s="12">
        <v>30.926780000000001</v>
      </c>
      <c r="F101" s="13">
        <v>966.48230000000001</v>
      </c>
      <c r="G101" s="12">
        <v>-4.2535400000000001</v>
      </c>
      <c r="H101" s="12">
        <v>-0.3092648983001709</v>
      </c>
      <c r="I101" s="13">
        <v>503.7</v>
      </c>
      <c r="J101" s="13">
        <v>23.4</v>
      </c>
      <c r="K101" s="12">
        <v>2.1</v>
      </c>
      <c r="L101" s="13">
        <v>101.17</v>
      </c>
      <c r="M101" s="12">
        <v>8.1300000000000008</v>
      </c>
      <c r="N101" s="12">
        <v>0.72</v>
      </c>
      <c r="O101" s="14">
        <v>1</v>
      </c>
      <c r="P101" s="15">
        <v>1</v>
      </c>
      <c r="Q101" s="10" t="s">
        <v>57</v>
      </c>
    </row>
    <row r="102" spans="1:17" ht="15.6" x14ac:dyDescent="0.25">
      <c r="A102" s="5">
        <v>98</v>
      </c>
      <c r="B102" s="11">
        <v>2012</v>
      </c>
      <c r="C102" s="11">
        <v>4034</v>
      </c>
      <c r="D102" s="12">
        <v>102.32241</v>
      </c>
      <c r="E102" s="12">
        <v>31.704699999999999</v>
      </c>
      <c r="F102" s="13">
        <v>940.27729999999997</v>
      </c>
      <c r="G102" s="12">
        <v>1.7115199999999999</v>
      </c>
      <c r="H102" s="12">
        <v>1.1074316501617432</v>
      </c>
      <c r="I102" s="13">
        <v>462.2</v>
      </c>
      <c r="J102" s="13">
        <v>32.85</v>
      </c>
      <c r="K102" s="12">
        <v>3.31</v>
      </c>
      <c r="L102" s="13">
        <v>33.53</v>
      </c>
      <c r="M102" s="12">
        <v>3.23</v>
      </c>
      <c r="N102" s="12">
        <v>1.17</v>
      </c>
      <c r="O102" s="14">
        <v>1</v>
      </c>
      <c r="P102" s="15">
        <v>3</v>
      </c>
      <c r="Q102" s="10" t="s">
        <v>51</v>
      </c>
    </row>
    <row r="103" spans="1:17" ht="15.6" x14ac:dyDescent="0.25">
      <c r="A103" s="5">
        <v>99</v>
      </c>
      <c r="B103" s="11">
        <v>2011</v>
      </c>
      <c r="C103" s="11">
        <v>4064</v>
      </c>
      <c r="D103" s="12">
        <v>100.3516</v>
      </c>
      <c r="E103" s="12">
        <v>30.083880000000001</v>
      </c>
      <c r="F103" s="13">
        <v>636.06978000000004</v>
      </c>
      <c r="G103" s="12">
        <v>2.3603999999999998</v>
      </c>
      <c r="H103" s="12">
        <v>-1.2427948713302612</v>
      </c>
      <c r="I103" s="13">
        <v>457.6</v>
      </c>
      <c r="J103" s="13">
        <v>20.5</v>
      </c>
      <c r="K103" s="12">
        <v>1.69</v>
      </c>
      <c r="L103" s="13">
        <v>68.959999999999994</v>
      </c>
      <c r="M103" s="12">
        <v>6.56</v>
      </c>
      <c r="N103" s="12">
        <v>1.01</v>
      </c>
      <c r="O103" s="14">
        <v>1</v>
      </c>
      <c r="P103" s="15">
        <v>3</v>
      </c>
      <c r="Q103" s="10" t="s">
        <v>63</v>
      </c>
    </row>
    <row r="104" spans="1:17" ht="15.6" x14ac:dyDescent="0.25">
      <c r="A104" s="5">
        <v>100</v>
      </c>
      <c r="B104" s="11">
        <v>2011</v>
      </c>
      <c r="C104" s="11">
        <v>4078</v>
      </c>
      <c r="D104" s="12">
        <v>100.28628</v>
      </c>
      <c r="E104" s="12">
        <v>28.931750000000001</v>
      </c>
      <c r="F104" s="13">
        <v>459.77478000000002</v>
      </c>
      <c r="G104" s="12">
        <v>1.46373</v>
      </c>
      <c r="H104" s="12">
        <v>-1.1843515634536743</v>
      </c>
      <c r="I104" s="13">
        <v>487.5</v>
      </c>
      <c r="J104" s="13">
        <v>12.2</v>
      </c>
      <c r="K104" s="12">
        <v>0.97</v>
      </c>
      <c r="L104" s="13">
        <v>33.28</v>
      </c>
      <c r="M104" s="12">
        <v>3.1</v>
      </c>
      <c r="N104" s="12">
        <v>1.04</v>
      </c>
      <c r="O104" s="14">
        <v>2</v>
      </c>
      <c r="P104" s="15">
        <v>1</v>
      </c>
      <c r="Q104" s="10" t="s">
        <v>64</v>
      </c>
    </row>
    <row r="105" spans="1:17" ht="15.6" x14ac:dyDescent="0.25">
      <c r="A105" s="5">
        <v>101</v>
      </c>
      <c r="B105" s="11">
        <v>2011</v>
      </c>
      <c r="C105" s="11">
        <v>4087</v>
      </c>
      <c r="D105" s="12">
        <v>100.0642</v>
      </c>
      <c r="E105" s="12">
        <v>30.125299999999999</v>
      </c>
      <c r="F105" s="13">
        <v>541.30727999999999</v>
      </c>
      <c r="G105" s="12">
        <v>2.2050200000000002</v>
      </c>
      <c r="H105" s="12">
        <v>-1.3404108285903931</v>
      </c>
      <c r="I105" s="13">
        <v>501</v>
      </c>
      <c r="J105" s="13">
        <v>19.700000000000003</v>
      </c>
      <c r="K105" s="12">
        <v>1.3599999999999999</v>
      </c>
      <c r="L105" s="13">
        <v>85.115000000000009</v>
      </c>
      <c r="M105" s="12">
        <v>6.59</v>
      </c>
      <c r="N105" s="12">
        <v>1.1400000000000001</v>
      </c>
      <c r="O105" s="14">
        <v>1</v>
      </c>
      <c r="P105" s="15">
        <v>1</v>
      </c>
      <c r="Q105" s="10" t="s">
        <v>57</v>
      </c>
    </row>
    <row r="106" spans="1:17" ht="15.6" x14ac:dyDescent="0.25">
      <c r="A106" s="5">
        <v>102</v>
      </c>
      <c r="B106" s="11">
        <v>2011</v>
      </c>
      <c r="C106" s="11">
        <v>4095</v>
      </c>
      <c r="D106" s="12">
        <v>100.35747000000001</v>
      </c>
      <c r="E106" s="12">
        <v>30.07713</v>
      </c>
      <c r="F106" s="13">
        <v>636.06978000000004</v>
      </c>
      <c r="G106" s="12">
        <v>2.3603999999999998</v>
      </c>
      <c r="H106" s="12">
        <v>-0.48176255822181702</v>
      </c>
      <c r="I106" s="13">
        <v>489.4</v>
      </c>
      <c r="J106" s="13">
        <v>14.9</v>
      </c>
      <c r="K106" s="12">
        <v>1.26</v>
      </c>
      <c r="L106" s="13">
        <v>48.84</v>
      </c>
      <c r="M106" s="12">
        <v>4.4800000000000004</v>
      </c>
      <c r="N106" s="12">
        <v>0.97</v>
      </c>
      <c r="O106" s="14">
        <v>1</v>
      </c>
      <c r="P106" s="15">
        <v>1</v>
      </c>
      <c r="Q106" s="10" t="s">
        <v>57</v>
      </c>
    </row>
    <row r="107" spans="1:17" ht="15.6" x14ac:dyDescent="0.25">
      <c r="A107" s="5">
        <v>103</v>
      </c>
      <c r="B107" s="11">
        <v>2012</v>
      </c>
      <c r="C107" s="11">
        <v>4105</v>
      </c>
      <c r="D107" s="12">
        <v>102.31261000000001</v>
      </c>
      <c r="E107" s="12">
        <v>31.70693</v>
      </c>
      <c r="F107" s="13">
        <v>1013.43979</v>
      </c>
      <c r="G107" s="12">
        <v>1.0844499999999999</v>
      </c>
      <c r="H107" s="12">
        <v>1.258334755897522</v>
      </c>
      <c r="I107" s="13">
        <v>502.1</v>
      </c>
      <c r="J107" s="13">
        <v>12.8</v>
      </c>
      <c r="K107" s="12">
        <v>1.29</v>
      </c>
      <c r="L107" s="13">
        <v>31.29</v>
      </c>
      <c r="M107" s="12">
        <v>2.56</v>
      </c>
      <c r="N107" s="12">
        <v>1.01</v>
      </c>
      <c r="O107" s="14">
        <v>1</v>
      </c>
      <c r="P107" s="15">
        <v>1</v>
      </c>
      <c r="Q107" s="10" t="s">
        <v>65</v>
      </c>
    </row>
    <row r="108" spans="1:17" ht="15.6" x14ac:dyDescent="0.25">
      <c r="A108" s="5">
        <v>104</v>
      </c>
      <c r="B108" s="11">
        <v>2012</v>
      </c>
      <c r="C108" s="11">
        <v>4108</v>
      </c>
      <c r="D108" s="12">
        <v>102.31277</v>
      </c>
      <c r="E108" s="12">
        <v>31.706710000000001</v>
      </c>
      <c r="F108" s="13">
        <v>903.87980000000005</v>
      </c>
      <c r="G108" s="12">
        <v>3.1214900000000001</v>
      </c>
      <c r="H108" s="12">
        <v>1.258334755897522</v>
      </c>
      <c r="I108" s="13">
        <v>371.4</v>
      </c>
      <c r="J108" s="13">
        <v>12.2</v>
      </c>
      <c r="K108" s="12">
        <v>1.3</v>
      </c>
      <c r="L108" s="13">
        <v>34.24</v>
      </c>
      <c r="M108" s="12">
        <v>2.82</v>
      </c>
      <c r="N108" s="12">
        <v>0.95</v>
      </c>
      <c r="O108" s="14">
        <v>1</v>
      </c>
      <c r="P108" s="15">
        <v>1</v>
      </c>
      <c r="Q108" s="10" t="s">
        <v>62</v>
      </c>
    </row>
    <row r="109" spans="1:17" ht="15.6" x14ac:dyDescent="0.25">
      <c r="A109" s="5">
        <v>105</v>
      </c>
      <c r="B109" s="11">
        <v>2012</v>
      </c>
      <c r="C109" s="11">
        <v>4115</v>
      </c>
      <c r="D109" s="12">
        <v>99.910450000000012</v>
      </c>
      <c r="E109" s="12">
        <v>31.387870000000003</v>
      </c>
      <c r="F109" s="13">
        <v>761.79229999999995</v>
      </c>
      <c r="G109" s="12">
        <v>0.11611</v>
      </c>
      <c r="H109" s="12">
        <v>1.5412601232528687</v>
      </c>
      <c r="I109" s="13">
        <v>510.90000000000003</v>
      </c>
      <c r="J109" s="13">
        <v>25.433333333333334</v>
      </c>
      <c r="K109" s="12">
        <v>1.5833333333333333</v>
      </c>
      <c r="L109" s="13">
        <v>92.926666666666677</v>
      </c>
      <c r="M109" s="12">
        <v>6.879999999999999</v>
      </c>
      <c r="N109" s="12">
        <v>1.0566666666666666</v>
      </c>
      <c r="O109" s="14">
        <v>1</v>
      </c>
      <c r="P109" s="15">
        <v>1</v>
      </c>
      <c r="Q109" s="10" t="s">
        <v>61</v>
      </c>
    </row>
    <row r="110" spans="1:17" ht="15.6" x14ac:dyDescent="0.25">
      <c r="A110" s="5">
        <v>106</v>
      </c>
      <c r="B110" s="11">
        <v>2012</v>
      </c>
      <c r="C110" s="11">
        <v>4122</v>
      </c>
      <c r="D110" s="12">
        <v>99.033479999999997</v>
      </c>
      <c r="E110" s="12">
        <v>31.887180000000001</v>
      </c>
      <c r="F110" s="13">
        <v>855.72230000000002</v>
      </c>
      <c r="G110" s="12">
        <v>-2.4306800000000002</v>
      </c>
      <c r="H110" s="12">
        <v>1.7562099695205688</v>
      </c>
      <c r="I110" s="13">
        <v>518.06666666666661</v>
      </c>
      <c r="J110" s="13">
        <v>20.333333333333332</v>
      </c>
      <c r="K110" s="12">
        <v>1.38</v>
      </c>
      <c r="L110" s="13">
        <v>32.416666666666664</v>
      </c>
      <c r="M110" s="12">
        <v>2.35</v>
      </c>
      <c r="N110" s="12">
        <v>0.57666666666666666</v>
      </c>
      <c r="O110" s="14">
        <v>1</v>
      </c>
      <c r="P110" s="15">
        <v>1</v>
      </c>
      <c r="Q110" s="10" t="s">
        <v>61</v>
      </c>
    </row>
    <row r="111" spans="1:17" ht="15.6" x14ac:dyDescent="0.25">
      <c r="A111" s="5">
        <v>107</v>
      </c>
      <c r="B111" s="11">
        <v>2012</v>
      </c>
      <c r="C111" s="11">
        <v>4127</v>
      </c>
      <c r="D111" s="12">
        <v>102.59062</v>
      </c>
      <c r="E111" s="12">
        <v>32.231459999999998</v>
      </c>
      <c r="F111" s="13">
        <v>688.7423</v>
      </c>
      <c r="G111" s="12">
        <v>-0.46355000000000002</v>
      </c>
      <c r="H111" s="12">
        <v>1.5371913909912109</v>
      </c>
      <c r="I111" s="13">
        <v>490</v>
      </c>
      <c r="J111" s="13">
        <v>12.8</v>
      </c>
      <c r="K111" s="12">
        <v>1.43</v>
      </c>
      <c r="L111" s="13">
        <v>42.96</v>
      </c>
      <c r="M111" s="12">
        <v>4.47</v>
      </c>
      <c r="N111" s="12">
        <v>1.48</v>
      </c>
      <c r="O111" s="14">
        <v>1</v>
      </c>
      <c r="P111" s="15">
        <v>1</v>
      </c>
      <c r="Q111" s="10" t="s">
        <v>66</v>
      </c>
    </row>
    <row r="112" spans="1:17" ht="15.6" x14ac:dyDescent="0.25">
      <c r="A112" s="5">
        <v>108</v>
      </c>
      <c r="B112" s="11">
        <v>2011</v>
      </c>
      <c r="C112" s="11">
        <v>4146</v>
      </c>
      <c r="D112" s="12">
        <v>101.72008</v>
      </c>
      <c r="E112" s="12">
        <v>31.507989999999999</v>
      </c>
      <c r="F112" s="13">
        <v>918.69230000000005</v>
      </c>
      <c r="G112" s="12">
        <v>4.5982599999999998</v>
      </c>
      <c r="H112" s="12">
        <v>-0.83589071035385132</v>
      </c>
      <c r="I112" s="13">
        <v>502.2</v>
      </c>
      <c r="J112" s="13">
        <v>19.5</v>
      </c>
      <c r="K112" s="12">
        <v>1.76</v>
      </c>
      <c r="L112" s="13">
        <v>31.84</v>
      </c>
      <c r="M112" s="12">
        <v>2.2000000000000002</v>
      </c>
      <c r="N112" s="12">
        <v>0.62</v>
      </c>
      <c r="O112" s="14">
        <v>1</v>
      </c>
      <c r="P112" s="15">
        <v>1</v>
      </c>
      <c r="Q112" s="10" t="s">
        <v>57</v>
      </c>
    </row>
    <row r="113" spans="1:17" ht="15.6" x14ac:dyDescent="0.25">
      <c r="A113" s="5">
        <v>109</v>
      </c>
      <c r="B113" s="11">
        <v>2012</v>
      </c>
      <c r="C113" s="11">
        <v>4154</v>
      </c>
      <c r="D113" s="12">
        <v>99.909880000000001</v>
      </c>
      <c r="E113" s="12">
        <v>31.390789999999999</v>
      </c>
      <c r="F113" s="13">
        <v>761.79229999999995</v>
      </c>
      <c r="G113" s="12">
        <v>0.11611</v>
      </c>
      <c r="H113" s="12">
        <v>1.5412601232528687</v>
      </c>
      <c r="I113" s="13">
        <v>515.76666666666654</v>
      </c>
      <c r="J113" s="13">
        <v>11.133333333333333</v>
      </c>
      <c r="K113" s="12">
        <v>1.2300000000000002</v>
      </c>
      <c r="L113" s="13">
        <v>72.743333333333325</v>
      </c>
      <c r="M113" s="12">
        <v>6.8</v>
      </c>
      <c r="N113" s="12">
        <v>1.1866666666666665</v>
      </c>
      <c r="O113" s="14">
        <v>1</v>
      </c>
      <c r="P113" s="15">
        <v>2</v>
      </c>
      <c r="Q113" s="10" t="s">
        <v>67</v>
      </c>
    </row>
    <row r="114" spans="1:17" ht="15.6" x14ac:dyDescent="0.25">
      <c r="A114" s="5">
        <v>110</v>
      </c>
      <c r="B114" s="11">
        <v>2012</v>
      </c>
      <c r="C114" s="11">
        <v>4167</v>
      </c>
      <c r="D114" s="12">
        <v>102.75628</v>
      </c>
      <c r="E114" s="12">
        <v>31.854189999999999</v>
      </c>
      <c r="F114" s="13">
        <v>940.27729999999997</v>
      </c>
      <c r="G114" s="12">
        <v>1.7115199999999999</v>
      </c>
      <c r="H114" s="12">
        <v>0.45290175080299377</v>
      </c>
      <c r="I114" s="13">
        <v>496.6</v>
      </c>
      <c r="J114" s="13">
        <v>20.549999999999997</v>
      </c>
      <c r="K114" s="12">
        <v>1.88</v>
      </c>
      <c r="L114" s="13">
        <v>24.48</v>
      </c>
      <c r="M114" s="12">
        <v>2.1</v>
      </c>
      <c r="N114" s="12">
        <v>1.03</v>
      </c>
      <c r="O114" s="14">
        <v>1</v>
      </c>
      <c r="P114" s="15">
        <v>1</v>
      </c>
      <c r="Q114" s="10" t="s">
        <v>86</v>
      </c>
    </row>
    <row r="115" spans="1:17" ht="15.6" x14ac:dyDescent="0.25">
      <c r="A115" s="5">
        <v>111</v>
      </c>
      <c r="B115" s="11">
        <v>2011</v>
      </c>
      <c r="C115" s="11">
        <v>4196</v>
      </c>
      <c r="D115" s="12">
        <v>100.29322000000001</v>
      </c>
      <c r="E115" s="12">
        <v>28.923729999999999</v>
      </c>
      <c r="F115" s="13">
        <v>459.77478000000002</v>
      </c>
      <c r="G115" s="12">
        <v>1.46373</v>
      </c>
      <c r="H115" s="12">
        <v>-1.1843515634536743</v>
      </c>
      <c r="I115" s="13">
        <v>492.7</v>
      </c>
      <c r="J115" s="13">
        <v>18.600000000000001</v>
      </c>
      <c r="K115" s="12">
        <v>1.53</v>
      </c>
      <c r="L115" s="13">
        <v>52.23</v>
      </c>
      <c r="M115" s="12">
        <v>4.99</v>
      </c>
      <c r="N115" s="12">
        <v>1.07</v>
      </c>
      <c r="O115" s="14">
        <v>1</v>
      </c>
      <c r="P115" s="15">
        <v>1</v>
      </c>
      <c r="Q115" s="10" t="s">
        <v>68</v>
      </c>
    </row>
    <row r="116" spans="1:17" ht="15.6" x14ac:dyDescent="0.25">
      <c r="A116" s="5">
        <v>112</v>
      </c>
      <c r="B116" s="11">
        <v>2012</v>
      </c>
      <c r="C116" s="11">
        <v>4198</v>
      </c>
      <c r="D116" s="12">
        <v>99.971879999999999</v>
      </c>
      <c r="E116" s="12">
        <v>31.455920000000003</v>
      </c>
      <c r="F116" s="13">
        <v>784.59229999999991</v>
      </c>
      <c r="G116" s="12">
        <v>-1.3953300000000002</v>
      </c>
      <c r="H116" s="12">
        <v>1.4035587310791016</v>
      </c>
      <c r="I116" s="13">
        <v>526.19999999999993</v>
      </c>
      <c r="J116" s="13">
        <v>19.5</v>
      </c>
      <c r="K116" s="12">
        <v>1.62</v>
      </c>
      <c r="L116" s="13">
        <v>161.8133333333333</v>
      </c>
      <c r="M116" s="12">
        <v>11.950000000000001</v>
      </c>
      <c r="N116" s="12">
        <v>1.1033333333333333</v>
      </c>
      <c r="O116" s="14">
        <v>1</v>
      </c>
      <c r="P116" s="15">
        <v>1</v>
      </c>
      <c r="Q116" s="10" t="s">
        <v>61</v>
      </c>
    </row>
    <row r="117" spans="1:17" ht="15.6" x14ac:dyDescent="0.25">
      <c r="A117" s="5">
        <v>113</v>
      </c>
      <c r="B117" s="11">
        <v>2012</v>
      </c>
      <c r="C117" s="11">
        <v>4208</v>
      </c>
      <c r="D117" s="12">
        <v>102.58714000000001</v>
      </c>
      <c r="E117" s="12">
        <v>32.232349999999997</v>
      </c>
      <c r="F117" s="13">
        <v>820.69730000000004</v>
      </c>
      <c r="G117" s="12">
        <v>1.8670500000000001</v>
      </c>
      <c r="H117" s="12">
        <v>1.5371913909912109</v>
      </c>
      <c r="I117" s="13">
        <v>358.2</v>
      </c>
      <c r="J117" s="13">
        <v>14.5</v>
      </c>
      <c r="K117" s="12">
        <v>1.92</v>
      </c>
      <c r="L117" s="13">
        <v>31.27</v>
      </c>
      <c r="M117" s="12">
        <v>3.13</v>
      </c>
      <c r="N117" s="12">
        <v>1.25</v>
      </c>
      <c r="O117" s="14">
        <v>1</v>
      </c>
      <c r="P117" s="15">
        <v>3</v>
      </c>
      <c r="Q117" s="10" t="s">
        <v>69</v>
      </c>
    </row>
    <row r="118" spans="1:17" ht="15.6" x14ac:dyDescent="0.25">
      <c r="A118" s="5">
        <v>114</v>
      </c>
      <c r="B118" s="11">
        <v>2012</v>
      </c>
      <c r="C118" s="11">
        <v>4212</v>
      </c>
      <c r="D118" s="12">
        <v>99.972309999999993</v>
      </c>
      <c r="E118" s="12">
        <v>31.455369999999998</v>
      </c>
      <c r="F118" s="13">
        <v>784.59229999999991</v>
      </c>
      <c r="G118" s="12">
        <v>-1.3953300000000002</v>
      </c>
      <c r="H118" s="12">
        <v>1.4035587310791016</v>
      </c>
      <c r="I118" s="13">
        <v>466.3</v>
      </c>
      <c r="J118" s="13">
        <v>28.733333333333331</v>
      </c>
      <c r="K118" s="12">
        <v>1.78</v>
      </c>
      <c r="L118" s="13">
        <v>132.19333333333333</v>
      </c>
      <c r="M118" s="12">
        <v>11.016666666666666</v>
      </c>
      <c r="N118" s="12">
        <v>1.3699999999999999</v>
      </c>
      <c r="O118" s="14">
        <v>1</v>
      </c>
      <c r="P118" s="15">
        <v>3</v>
      </c>
      <c r="Q118" s="10" t="s">
        <v>51</v>
      </c>
    </row>
    <row r="119" spans="1:17" ht="15.6" x14ac:dyDescent="0.25">
      <c r="A119" s="5">
        <v>115</v>
      </c>
      <c r="B119" s="11">
        <v>2011</v>
      </c>
      <c r="C119" s="11">
        <v>4214</v>
      </c>
      <c r="D119" s="12">
        <v>101.79544</v>
      </c>
      <c r="E119" s="12">
        <v>30.077499999999997</v>
      </c>
      <c r="F119" s="13">
        <v>864.12976999999989</v>
      </c>
      <c r="G119" s="12">
        <v>-0.59453999999999996</v>
      </c>
      <c r="H119" s="12">
        <v>0.65766322612762451</v>
      </c>
      <c r="I119" s="13">
        <v>525.88333333333321</v>
      </c>
      <c r="J119" s="13">
        <v>16.349999999999998</v>
      </c>
      <c r="K119" s="12">
        <v>1.3166666666666667</v>
      </c>
      <c r="L119" s="13">
        <v>64.173333333333332</v>
      </c>
      <c r="M119" s="12">
        <v>4.9266666666666667</v>
      </c>
      <c r="N119" s="12">
        <v>1.0133333333333334</v>
      </c>
      <c r="O119" s="14">
        <v>1</v>
      </c>
      <c r="P119" s="15">
        <v>1</v>
      </c>
      <c r="Q119" s="10" t="s">
        <v>57</v>
      </c>
    </row>
    <row r="120" spans="1:17" ht="15.6" x14ac:dyDescent="0.25">
      <c r="A120" s="5">
        <v>116</v>
      </c>
      <c r="B120" s="11">
        <v>2011</v>
      </c>
      <c r="C120" s="11">
        <v>4237</v>
      </c>
      <c r="D120" s="12">
        <v>100.8685</v>
      </c>
      <c r="E120" s="12">
        <v>30.004570000000001</v>
      </c>
      <c r="F120" s="13">
        <v>722.13226999999995</v>
      </c>
      <c r="G120" s="12">
        <v>0.80078000000000005</v>
      </c>
      <c r="H120" s="12">
        <v>-0.85928231477737427</v>
      </c>
      <c r="I120" s="13">
        <v>481.76666666666665</v>
      </c>
      <c r="J120" s="13">
        <v>11.966666666666667</v>
      </c>
      <c r="K120" s="12">
        <v>1.3499999999999999</v>
      </c>
      <c r="L120" s="13">
        <v>53.930000000000007</v>
      </c>
      <c r="M120" s="12">
        <v>4.4766666666666666</v>
      </c>
      <c r="N120" s="12">
        <v>0.93666666666666665</v>
      </c>
      <c r="O120" s="14">
        <v>1</v>
      </c>
      <c r="P120" s="15">
        <v>2</v>
      </c>
      <c r="Q120" s="10" t="s">
        <v>67</v>
      </c>
    </row>
    <row r="121" spans="1:17" ht="15.6" x14ac:dyDescent="0.25">
      <c r="A121" s="5">
        <v>117</v>
      </c>
      <c r="B121" s="11">
        <v>2011</v>
      </c>
      <c r="C121" s="11">
        <v>4265</v>
      </c>
      <c r="D121" s="12">
        <v>100.26300000000001</v>
      </c>
      <c r="E121" s="12">
        <v>28.842199999999998</v>
      </c>
      <c r="F121" s="13">
        <v>471.81227999999999</v>
      </c>
      <c r="G121" s="12">
        <v>0.58418000000000003</v>
      </c>
      <c r="H121" s="12">
        <v>-1.1827478408813477</v>
      </c>
      <c r="I121" s="13">
        <v>496.9</v>
      </c>
      <c r="J121" s="13">
        <v>17.3</v>
      </c>
      <c r="K121" s="12">
        <v>1.53</v>
      </c>
      <c r="L121" s="13">
        <v>52.72</v>
      </c>
      <c r="M121" s="12">
        <v>4.66</v>
      </c>
      <c r="N121" s="12">
        <v>1.1100000000000001</v>
      </c>
      <c r="O121" s="14">
        <v>1</v>
      </c>
      <c r="P121" s="15">
        <v>1</v>
      </c>
      <c r="Q121" s="10" t="s">
        <v>57</v>
      </c>
    </row>
    <row r="122" spans="1:17" ht="15.6" x14ac:dyDescent="0.25">
      <c r="A122" s="5">
        <v>118</v>
      </c>
      <c r="B122" s="11">
        <v>2011</v>
      </c>
      <c r="C122" s="11">
        <v>4378</v>
      </c>
      <c r="D122" s="12">
        <v>100.25537</v>
      </c>
      <c r="E122" s="12">
        <v>28.875599999999999</v>
      </c>
      <c r="F122" s="13">
        <v>471.81227999999999</v>
      </c>
      <c r="G122" s="12">
        <v>0.58418000000000003</v>
      </c>
      <c r="H122" s="12">
        <v>-1.1827478408813477</v>
      </c>
      <c r="I122" s="13">
        <v>501.6</v>
      </c>
      <c r="J122" s="13">
        <v>12.2</v>
      </c>
      <c r="K122" s="12">
        <v>1.31</v>
      </c>
      <c r="L122" s="13">
        <v>110.32</v>
      </c>
      <c r="M122" s="12">
        <v>8.32</v>
      </c>
      <c r="N122" s="12">
        <v>1.64</v>
      </c>
      <c r="O122" s="14">
        <v>1</v>
      </c>
      <c r="P122" s="15">
        <v>2</v>
      </c>
      <c r="Q122" s="10" t="s">
        <v>67</v>
      </c>
    </row>
    <row r="123" spans="1:17" ht="15.6" x14ac:dyDescent="0.25">
      <c r="A123" s="5">
        <v>119</v>
      </c>
      <c r="B123" s="11">
        <v>2011</v>
      </c>
      <c r="C123" s="11">
        <v>4398</v>
      </c>
      <c r="D123" s="12">
        <v>99.037319999999994</v>
      </c>
      <c r="E123" s="12">
        <v>30.28397</v>
      </c>
      <c r="F123" s="13">
        <v>366.25727999999998</v>
      </c>
      <c r="G123" s="12">
        <v>1.6739200000000001</v>
      </c>
      <c r="H123" s="12">
        <v>-1.3594734668731689</v>
      </c>
      <c r="I123" s="13">
        <v>489.95000000000005</v>
      </c>
      <c r="J123" s="13">
        <v>28.25</v>
      </c>
      <c r="K123" s="12">
        <v>1.85</v>
      </c>
      <c r="L123" s="13">
        <v>87.674999999999997</v>
      </c>
      <c r="M123" s="12">
        <v>6.415</v>
      </c>
      <c r="N123" s="12">
        <v>0.71</v>
      </c>
      <c r="O123" s="14">
        <v>1</v>
      </c>
      <c r="P123" s="15">
        <v>1</v>
      </c>
      <c r="Q123" s="10" t="s">
        <v>57</v>
      </c>
    </row>
    <row r="124" spans="1:17" ht="15.6" x14ac:dyDescent="0.25">
      <c r="A124" s="5">
        <v>120</v>
      </c>
      <c r="B124" s="11">
        <v>2011</v>
      </c>
      <c r="C124" s="11">
        <v>4425</v>
      </c>
      <c r="D124" s="12">
        <v>100.279</v>
      </c>
      <c r="E124" s="12">
        <v>28.901620000000001</v>
      </c>
      <c r="F124" s="13">
        <v>459.77478000000002</v>
      </c>
      <c r="G124" s="12">
        <v>1.46373</v>
      </c>
      <c r="H124" s="12">
        <v>-1.1827478408813477</v>
      </c>
      <c r="I124" s="13">
        <v>499.9</v>
      </c>
      <c r="J124" s="13">
        <v>10.65</v>
      </c>
      <c r="K124" s="12">
        <v>1.25</v>
      </c>
      <c r="L124" s="13">
        <v>45.72</v>
      </c>
      <c r="M124" s="12">
        <v>3.34</v>
      </c>
      <c r="N124" s="12">
        <v>0.73</v>
      </c>
      <c r="O124" s="14">
        <v>1</v>
      </c>
      <c r="P124" s="15">
        <v>1</v>
      </c>
      <c r="Q124" s="10" t="s">
        <v>70</v>
      </c>
    </row>
    <row r="125" spans="1:17" ht="15.6" x14ac:dyDescent="0.25">
      <c r="A125" s="5">
        <v>121</v>
      </c>
      <c r="B125" s="11">
        <v>2011</v>
      </c>
      <c r="C125" s="11">
        <v>4477</v>
      </c>
      <c r="D125" s="12">
        <v>100.85927</v>
      </c>
      <c r="E125" s="12">
        <v>30.011279999999999</v>
      </c>
      <c r="F125" s="13">
        <v>722.13226999999995</v>
      </c>
      <c r="G125" s="12">
        <v>0.80078000000000005</v>
      </c>
      <c r="H125" s="12">
        <v>-0.85928231477737427</v>
      </c>
      <c r="I125" s="13">
        <v>515.1</v>
      </c>
      <c r="J125" s="13">
        <v>27.4</v>
      </c>
      <c r="K125" s="12">
        <v>2.1800000000000002</v>
      </c>
      <c r="L125" s="13">
        <v>64.36</v>
      </c>
      <c r="M125" s="12">
        <v>5.5</v>
      </c>
      <c r="N125" s="12">
        <v>1.08</v>
      </c>
      <c r="O125" s="14">
        <v>1</v>
      </c>
      <c r="P125" s="15">
        <v>1</v>
      </c>
      <c r="Q125" s="10" t="s">
        <v>57</v>
      </c>
    </row>
    <row r="126" spans="1:17" ht="15.6" x14ac:dyDescent="0.25">
      <c r="A126" s="5">
        <v>122</v>
      </c>
      <c r="B126" s="11">
        <v>2012</v>
      </c>
      <c r="C126" s="11">
        <v>4543</v>
      </c>
      <c r="D126" s="12">
        <v>99.967460000000003</v>
      </c>
      <c r="E126" s="12">
        <v>31.416419999999999</v>
      </c>
      <c r="F126" s="13">
        <v>784.59229999999991</v>
      </c>
      <c r="G126" s="12">
        <v>-1.3953300000000002</v>
      </c>
      <c r="H126" s="12">
        <v>1.4035587310791016</v>
      </c>
      <c r="I126" s="13">
        <v>495.89999999999992</v>
      </c>
      <c r="J126" s="13">
        <v>17.5</v>
      </c>
      <c r="K126" s="12">
        <v>1.59</v>
      </c>
      <c r="L126" s="13">
        <v>85.066666666666663</v>
      </c>
      <c r="M126" s="12">
        <v>7.2266666666666666</v>
      </c>
      <c r="N126" s="12">
        <v>1.6033333333333335</v>
      </c>
      <c r="O126" s="14">
        <v>1</v>
      </c>
      <c r="P126" s="15">
        <v>1</v>
      </c>
      <c r="Q126" s="10" t="s">
        <v>57</v>
      </c>
    </row>
    <row r="127" spans="1:17" ht="15.6" x14ac:dyDescent="0.25">
      <c r="A127" s="5">
        <v>123</v>
      </c>
      <c r="B127" s="11">
        <v>2012</v>
      </c>
      <c r="C127" s="11">
        <v>4561</v>
      </c>
      <c r="D127" s="12">
        <v>99.844589999999997</v>
      </c>
      <c r="E127" s="12">
        <v>31.221340000000001</v>
      </c>
      <c r="F127" s="13">
        <v>696.69979999999998</v>
      </c>
      <c r="G127" s="12">
        <v>-1.18631</v>
      </c>
      <c r="H127" s="12">
        <v>0.93235641717910767</v>
      </c>
      <c r="I127" s="13">
        <v>511.36666666666662</v>
      </c>
      <c r="J127" s="13">
        <v>19.433333333333334</v>
      </c>
      <c r="K127" s="12">
        <v>1.5999999999999999</v>
      </c>
      <c r="L127" s="13">
        <v>68.703333333333333</v>
      </c>
      <c r="M127" s="12">
        <v>6.09</v>
      </c>
      <c r="N127" s="12">
        <v>1.32</v>
      </c>
      <c r="O127" s="14">
        <v>1</v>
      </c>
      <c r="P127" s="15">
        <v>1</v>
      </c>
      <c r="Q127" s="10" t="s">
        <v>57</v>
      </c>
    </row>
    <row r="128" spans="1:17" ht="15.6" x14ac:dyDescent="0.25">
      <c r="A128" s="5">
        <v>124</v>
      </c>
      <c r="B128" s="11">
        <v>2012</v>
      </c>
      <c r="C128" s="11">
        <v>4636</v>
      </c>
      <c r="D128" s="12">
        <v>99.951039999999992</v>
      </c>
      <c r="E128" s="12">
        <v>31.406600000000001</v>
      </c>
      <c r="F128" s="13">
        <v>784.59229999999991</v>
      </c>
      <c r="G128" s="12">
        <v>-1.3953300000000002</v>
      </c>
      <c r="H128" s="12">
        <v>1.4035587310791016</v>
      </c>
      <c r="I128" s="13">
        <v>517.06666666666672</v>
      </c>
      <c r="J128" s="13">
        <v>20.8</v>
      </c>
      <c r="K128" s="12">
        <v>1.7833333333333332</v>
      </c>
      <c r="L128" s="13">
        <v>83.006666666666661</v>
      </c>
      <c r="M128" s="12">
        <v>7.3066666666666675</v>
      </c>
      <c r="N128" s="12">
        <v>1.4233333333333331</v>
      </c>
      <c r="O128" s="14">
        <v>1</v>
      </c>
      <c r="P128" s="15">
        <v>1</v>
      </c>
      <c r="Q128" s="10" t="s">
        <v>57</v>
      </c>
    </row>
    <row r="129" spans="1:17" ht="15.6" x14ac:dyDescent="0.25">
      <c r="A129" s="5">
        <v>125</v>
      </c>
      <c r="B129" s="11">
        <v>2011</v>
      </c>
      <c r="C129" s="11">
        <v>4685</v>
      </c>
      <c r="D129" s="12">
        <v>100.18983</v>
      </c>
      <c r="E129" s="12">
        <v>29.449349999999999</v>
      </c>
      <c r="F129" s="13">
        <v>518.04978000000006</v>
      </c>
      <c r="G129" s="12">
        <v>0.80001</v>
      </c>
      <c r="H129" s="12">
        <v>-1.0780206918716431</v>
      </c>
      <c r="I129" s="13">
        <v>497.7</v>
      </c>
      <c r="J129" s="13">
        <v>16.3</v>
      </c>
      <c r="K129" s="12">
        <v>1.25</v>
      </c>
      <c r="L129" s="13">
        <v>71.260000000000005</v>
      </c>
      <c r="M129" s="12">
        <v>5.57</v>
      </c>
      <c r="N129" s="12">
        <v>0.84</v>
      </c>
      <c r="O129" s="14">
        <v>1</v>
      </c>
      <c r="P129" s="15">
        <v>1</v>
      </c>
      <c r="Q129" s="10" t="s">
        <v>57</v>
      </c>
    </row>
  </sheetData>
  <mergeCells count="1">
    <mergeCell ref="A1:Q3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0"/>
  <sheetViews>
    <sheetView workbookViewId="0"/>
  </sheetViews>
  <sheetFormatPr defaultRowHeight="15.6" x14ac:dyDescent="0.25"/>
  <cols>
    <col min="1" max="1" width="26.44140625" style="16" customWidth="1"/>
    <col min="2" max="4" width="8.88671875" style="16"/>
    <col min="5" max="5" width="10.21875" style="27" customWidth="1"/>
    <col min="6" max="6" width="10.44140625" style="27" customWidth="1"/>
    <col min="7" max="7" width="10.77734375" style="27" customWidth="1"/>
    <col min="8" max="256" width="8.88671875" style="16"/>
    <col min="257" max="257" width="26.44140625" style="16" customWidth="1"/>
    <col min="258" max="260" width="8.88671875" style="16"/>
    <col min="261" max="261" width="10.21875" style="16" customWidth="1"/>
    <col min="262" max="262" width="10.44140625" style="16" customWidth="1"/>
    <col min="263" max="263" width="10.77734375" style="16" customWidth="1"/>
    <col min="264" max="512" width="8.88671875" style="16"/>
    <col min="513" max="513" width="26.44140625" style="16" customWidth="1"/>
    <col min="514" max="516" width="8.88671875" style="16"/>
    <col min="517" max="517" width="10.21875" style="16" customWidth="1"/>
    <col min="518" max="518" width="10.44140625" style="16" customWidth="1"/>
    <col min="519" max="519" width="10.77734375" style="16" customWidth="1"/>
    <col min="520" max="768" width="8.88671875" style="16"/>
    <col min="769" max="769" width="26.44140625" style="16" customWidth="1"/>
    <col min="770" max="772" width="8.88671875" style="16"/>
    <col min="773" max="773" width="10.21875" style="16" customWidth="1"/>
    <col min="774" max="774" width="10.44140625" style="16" customWidth="1"/>
    <col min="775" max="775" width="10.77734375" style="16" customWidth="1"/>
    <col min="776" max="1024" width="8.88671875" style="16"/>
    <col min="1025" max="1025" width="26.44140625" style="16" customWidth="1"/>
    <col min="1026" max="1028" width="8.88671875" style="16"/>
    <col min="1029" max="1029" width="10.21875" style="16" customWidth="1"/>
    <col min="1030" max="1030" width="10.44140625" style="16" customWidth="1"/>
    <col min="1031" max="1031" width="10.77734375" style="16" customWidth="1"/>
    <col min="1032" max="1280" width="8.88671875" style="16"/>
    <col min="1281" max="1281" width="26.44140625" style="16" customWidth="1"/>
    <col min="1282" max="1284" width="8.88671875" style="16"/>
    <col min="1285" max="1285" width="10.21875" style="16" customWidth="1"/>
    <col min="1286" max="1286" width="10.44140625" style="16" customWidth="1"/>
    <col min="1287" max="1287" width="10.77734375" style="16" customWidth="1"/>
    <col min="1288" max="1536" width="8.88671875" style="16"/>
    <col min="1537" max="1537" width="26.44140625" style="16" customWidth="1"/>
    <col min="1538" max="1540" width="8.88671875" style="16"/>
    <col min="1541" max="1541" width="10.21875" style="16" customWidth="1"/>
    <col min="1542" max="1542" width="10.44140625" style="16" customWidth="1"/>
    <col min="1543" max="1543" width="10.77734375" style="16" customWidth="1"/>
    <col min="1544" max="1792" width="8.88671875" style="16"/>
    <col min="1793" max="1793" width="26.44140625" style="16" customWidth="1"/>
    <col min="1794" max="1796" width="8.88671875" style="16"/>
    <col min="1797" max="1797" width="10.21875" style="16" customWidth="1"/>
    <col min="1798" max="1798" width="10.44140625" style="16" customWidth="1"/>
    <col min="1799" max="1799" width="10.77734375" style="16" customWidth="1"/>
    <col min="1800" max="2048" width="8.88671875" style="16"/>
    <col min="2049" max="2049" width="26.44140625" style="16" customWidth="1"/>
    <col min="2050" max="2052" width="8.88671875" style="16"/>
    <col min="2053" max="2053" width="10.21875" style="16" customWidth="1"/>
    <col min="2054" max="2054" width="10.44140625" style="16" customWidth="1"/>
    <col min="2055" max="2055" width="10.77734375" style="16" customWidth="1"/>
    <col min="2056" max="2304" width="8.88671875" style="16"/>
    <col min="2305" max="2305" width="26.44140625" style="16" customWidth="1"/>
    <col min="2306" max="2308" width="8.88671875" style="16"/>
    <col min="2309" max="2309" width="10.21875" style="16" customWidth="1"/>
    <col min="2310" max="2310" width="10.44140625" style="16" customWidth="1"/>
    <col min="2311" max="2311" width="10.77734375" style="16" customWidth="1"/>
    <col min="2312" max="2560" width="8.88671875" style="16"/>
    <col min="2561" max="2561" width="26.44140625" style="16" customWidth="1"/>
    <col min="2562" max="2564" width="8.88671875" style="16"/>
    <col min="2565" max="2565" width="10.21875" style="16" customWidth="1"/>
    <col min="2566" max="2566" width="10.44140625" style="16" customWidth="1"/>
    <col min="2567" max="2567" width="10.77734375" style="16" customWidth="1"/>
    <col min="2568" max="2816" width="8.88671875" style="16"/>
    <col min="2817" max="2817" width="26.44140625" style="16" customWidth="1"/>
    <col min="2818" max="2820" width="8.88671875" style="16"/>
    <col min="2821" max="2821" width="10.21875" style="16" customWidth="1"/>
    <col min="2822" max="2822" width="10.44140625" style="16" customWidth="1"/>
    <col min="2823" max="2823" width="10.77734375" style="16" customWidth="1"/>
    <col min="2824" max="3072" width="8.88671875" style="16"/>
    <col min="3073" max="3073" width="26.44140625" style="16" customWidth="1"/>
    <col min="3074" max="3076" width="8.88671875" style="16"/>
    <col min="3077" max="3077" width="10.21875" style="16" customWidth="1"/>
    <col min="3078" max="3078" width="10.44140625" style="16" customWidth="1"/>
    <col min="3079" max="3079" width="10.77734375" style="16" customWidth="1"/>
    <col min="3080" max="3328" width="8.88671875" style="16"/>
    <col min="3329" max="3329" width="26.44140625" style="16" customWidth="1"/>
    <col min="3330" max="3332" width="8.88671875" style="16"/>
    <col min="3333" max="3333" width="10.21875" style="16" customWidth="1"/>
    <col min="3334" max="3334" width="10.44140625" style="16" customWidth="1"/>
    <col min="3335" max="3335" width="10.77734375" style="16" customWidth="1"/>
    <col min="3336" max="3584" width="8.88671875" style="16"/>
    <col min="3585" max="3585" width="26.44140625" style="16" customWidth="1"/>
    <col min="3586" max="3588" width="8.88671875" style="16"/>
    <col min="3589" max="3589" width="10.21875" style="16" customWidth="1"/>
    <col min="3590" max="3590" width="10.44140625" style="16" customWidth="1"/>
    <col min="3591" max="3591" width="10.77734375" style="16" customWidth="1"/>
    <col min="3592" max="3840" width="8.88671875" style="16"/>
    <col min="3841" max="3841" width="26.44140625" style="16" customWidth="1"/>
    <col min="3842" max="3844" width="8.88671875" style="16"/>
    <col min="3845" max="3845" width="10.21875" style="16" customWidth="1"/>
    <col min="3846" max="3846" width="10.44140625" style="16" customWidth="1"/>
    <col min="3847" max="3847" width="10.77734375" style="16" customWidth="1"/>
    <col min="3848" max="4096" width="8.88671875" style="16"/>
    <col min="4097" max="4097" width="26.44140625" style="16" customWidth="1"/>
    <col min="4098" max="4100" width="8.88671875" style="16"/>
    <col min="4101" max="4101" width="10.21875" style="16" customWidth="1"/>
    <col min="4102" max="4102" width="10.44140625" style="16" customWidth="1"/>
    <col min="4103" max="4103" width="10.77734375" style="16" customWidth="1"/>
    <col min="4104" max="4352" width="8.88671875" style="16"/>
    <col min="4353" max="4353" width="26.44140625" style="16" customWidth="1"/>
    <col min="4354" max="4356" width="8.88671875" style="16"/>
    <col min="4357" max="4357" width="10.21875" style="16" customWidth="1"/>
    <col min="4358" max="4358" width="10.44140625" style="16" customWidth="1"/>
    <col min="4359" max="4359" width="10.77734375" style="16" customWidth="1"/>
    <col min="4360" max="4608" width="8.88671875" style="16"/>
    <col min="4609" max="4609" width="26.44140625" style="16" customWidth="1"/>
    <col min="4610" max="4612" width="8.88671875" style="16"/>
    <col min="4613" max="4613" width="10.21875" style="16" customWidth="1"/>
    <col min="4614" max="4614" width="10.44140625" style="16" customWidth="1"/>
    <col min="4615" max="4615" width="10.77734375" style="16" customWidth="1"/>
    <col min="4616" max="4864" width="8.88671875" style="16"/>
    <col min="4865" max="4865" width="26.44140625" style="16" customWidth="1"/>
    <col min="4866" max="4868" width="8.88671875" style="16"/>
    <col min="4869" max="4869" width="10.21875" style="16" customWidth="1"/>
    <col min="4870" max="4870" width="10.44140625" style="16" customWidth="1"/>
    <col min="4871" max="4871" width="10.77734375" style="16" customWidth="1"/>
    <col min="4872" max="5120" width="8.88671875" style="16"/>
    <col min="5121" max="5121" width="26.44140625" style="16" customWidth="1"/>
    <col min="5122" max="5124" width="8.88671875" style="16"/>
    <col min="5125" max="5125" width="10.21875" style="16" customWidth="1"/>
    <col min="5126" max="5126" width="10.44140625" style="16" customWidth="1"/>
    <col min="5127" max="5127" width="10.77734375" style="16" customWidth="1"/>
    <col min="5128" max="5376" width="8.88671875" style="16"/>
    <col min="5377" max="5377" width="26.44140625" style="16" customWidth="1"/>
    <col min="5378" max="5380" width="8.88671875" style="16"/>
    <col min="5381" max="5381" width="10.21875" style="16" customWidth="1"/>
    <col min="5382" max="5382" width="10.44140625" style="16" customWidth="1"/>
    <col min="5383" max="5383" width="10.77734375" style="16" customWidth="1"/>
    <col min="5384" max="5632" width="8.88671875" style="16"/>
    <col min="5633" max="5633" width="26.44140625" style="16" customWidth="1"/>
    <col min="5634" max="5636" width="8.88671875" style="16"/>
    <col min="5637" max="5637" width="10.21875" style="16" customWidth="1"/>
    <col min="5638" max="5638" width="10.44140625" style="16" customWidth="1"/>
    <col min="5639" max="5639" width="10.77734375" style="16" customWidth="1"/>
    <col min="5640" max="5888" width="8.88671875" style="16"/>
    <col min="5889" max="5889" width="26.44140625" style="16" customWidth="1"/>
    <col min="5890" max="5892" width="8.88671875" style="16"/>
    <col min="5893" max="5893" width="10.21875" style="16" customWidth="1"/>
    <col min="5894" max="5894" width="10.44140625" style="16" customWidth="1"/>
    <col min="5895" max="5895" width="10.77734375" style="16" customWidth="1"/>
    <col min="5896" max="6144" width="8.88671875" style="16"/>
    <col min="6145" max="6145" width="26.44140625" style="16" customWidth="1"/>
    <col min="6146" max="6148" width="8.88671875" style="16"/>
    <col min="6149" max="6149" width="10.21875" style="16" customWidth="1"/>
    <col min="6150" max="6150" width="10.44140625" style="16" customWidth="1"/>
    <col min="6151" max="6151" width="10.77734375" style="16" customWidth="1"/>
    <col min="6152" max="6400" width="8.88671875" style="16"/>
    <col min="6401" max="6401" width="26.44140625" style="16" customWidth="1"/>
    <col min="6402" max="6404" width="8.88671875" style="16"/>
    <col min="6405" max="6405" width="10.21875" style="16" customWidth="1"/>
    <col min="6406" max="6406" width="10.44140625" style="16" customWidth="1"/>
    <col min="6407" max="6407" width="10.77734375" style="16" customWidth="1"/>
    <col min="6408" max="6656" width="8.88671875" style="16"/>
    <col min="6657" max="6657" width="26.44140625" style="16" customWidth="1"/>
    <col min="6658" max="6660" width="8.88671875" style="16"/>
    <col min="6661" max="6661" width="10.21875" style="16" customWidth="1"/>
    <col min="6662" max="6662" width="10.44140625" style="16" customWidth="1"/>
    <col min="6663" max="6663" width="10.77734375" style="16" customWidth="1"/>
    <col min="6664" max="6912" width="8.88671875" style="16"/>
    <col min="6913" max="6913" width="26.44140625" style="16" customWidth="1"/>
    <col min="6914" max="6916" width="8.88671875" style="16"/>
    <col min="6917" max="6917" width="10.21875" style="16" customWidth="1"/>
    <col min="6918" max="6918" width="10.44140625" style="16" customWidth="1"/>
    <col min="6919" max="6919" width="10.77734375" style="16" customWidth="1"/>
    <col min="6920" max="7168" width="8.88671875" style="16"/>
    <col min="7169" max="7169" width="26.44140625" style="16" customWidth="1"/>
    <col min="7170" max="7172" width="8.88671875" style="16"/>
    <col min="7173" max="7173" width="10.21875" style="16" customWidth="1"/>
    <col min="7174" max="7174" width="10.44140625" style="16" customWidth="1"/>
    <col min="7175" max="7175" width="10.77734375" style="16" customWidth="1"/>
    <col min="7176" max="7424" width="8.88671875" style="16"/>
    <col min="7425" max="7425" width="26.44140625" style="16" customWidth="1"/>
    <col min="7426" max="7428" width="8.88671875" style="16"/>
    <col min="7429" max="7429" width="10.21875" style="16" customWidth="1"/>
    <col min="7430" max="7430" width="10.44140625" style="16" customWidth="1"/>
    <col min="7431" max="7431" width="10.77734375" style="16" customWidth="1"/>
    <col min="7432" max="7680" width="8.88671875" style="16"/>
    <col min="7681" max="7681" width="26.44140625" style="16" customWidth="1"/>
    <col min="7682" max="7684" width="8.88671875" style="16"/>
    <col min="7685" max="7685" width="10.21875" style="16" customWidth="1"/>
    <col min="7686" max="7686" width="10.44140625" style="16" customWidth="1"/>
    <col min="7687" max="7687" width="10.77734375" style="16" customWidth="1"/>
    <col min="7688" max="7936" width="8.88671875" style="16"/>
    <col min="7937" max="7937" width="26.44140625" style="16" customWidth="1"/>
    <col min="7938" max="7940" width="8.88671875" style="16"/>
    <col min="7941" max="7941" width="10.21875" style="16" customWidth="1"/>
    <col min="7942" max="7942" width="10.44140625" style="16" customWidth="1"/>
    <col min="7943" max="7943" width="10.77734375" style="16" customWidth="1"/>
    <col min="7944" max="8192" width="8.88671875" style="16"/>
    <col min="8193" max="8193" width="26.44140625" style="16" customWidth="1"/>
    <col min="8194" max="8196" width="8.88671875" style="16"/>
    <col min="8197" max="8197" width="10.21875" style="16" customWidth="1"/>
    <col min="8198" max="8198" width="10.44140625" style="16" customWidth="1"/>
    <col min="8199" max="8199" width="10.77734375" style="16" customWidth="1"/>
    <col min="8200" max="8448" width="8.88671875" style="16"/>
    <col min="8449" max="8449" width="26.44140625" style="16" customWidth="1"/>
    <col min="8450" max="8452" width="8.88671875" style="16"/>
    <col min="8453" max="8453" width="10.21875" style="16" customWidth="1"/>
    <col min="8454" max="8454" width="10.44140625" style="16" customWidth="1"/>
    <col min="8455" max="8455" width="10.77734375" style="16" customWidth="1"/>
    <col min="8456" max="8704" width="8.88671875" style="16"/>
    <col min="8705" max="8705" width="26.44140625" style="16" customWidth="1"/>
    <col min="8706" max="8708" width="8.88671875" style="16"/>
    <col min="8709" max="8709" width="10.21875" style="16" customWidth="1"/>
    <col min="8710" max="8710" width="10.44140625" style="16" customWidth="1"/>
    <col min="8711" max="8711" width="10.77734375" style="16" customWidth="1"/>
    <col min="8712" max="8960" width="8.88671875" style="16"/>
    <col min="8961" max="8961" width="26.44140625" style="16" customWidth="1"/>
    <col min="8962" max="8964" width="8.88671875" style="16"/>
    <col min="8965" max="8965" width="10.21875" style="16" customWidth="1"/>
    <col min="8966" max="8966" width="10.44140625" style="16" customWidth="1"/>
    <col min="8967" max="8967" width="10.77734375" style="16" customWidth="1"/>
    <col min="8968" max="9216" width="8.88671875" style="16"/>
    <col min="9217" max="9217" width="26.44140625" style="16" customWidth="1"/>
    <col min="9218" max="9220" width="8.88671875" style="16"/>
    <col min="9221" max="9221" width="10.21875" style="16" customWidth="1"/>
    <col min="9222" max="9222" width="10.44140625" style="16" customWidth="1"/>
    <col min="9223" max="9223" width="10.77734375" style="16" customWidth="1"/>
    <col min="9224" max="9472" width="8.88671875" style="16"/>
    <col min="9473" max="9473" width="26.44140625" style="16" customWidth="1"/>
    <col min="9474" max="9476" width="8.88671875" style="16"/>
    <col min="9477" max="9477" width="10.21875" style="16" customWidth="1"/>
    <col min="9478" max="9478" width="10.44140625" style="16" customWidth="1"/>
    <col min="9479" max="9479" width="10.77734375" style="16" customWidth="1"/>
    <col min="9480" max="9728" width="8.88671875" style="16"/>
    <col min="9729" max="9729" width="26.44140625" style="16" customWidth="1"/>
    <col min="9730" max="9732" width="8.88671875" style="16"/>
    <col min="9733" max="9733" width="10.21875" style="16" customWidth="1"/>
    <col min="9734" max="9734" width="10.44140625" style="16" customWidth="1"/>
    <col min="9735" max="9735" width="10.77734375" style="16" customWidth="1"/>
    <col min="9736" max="9984" width="8.88671875" style="16"/>
    <col min="9985" max="9985" width="26.44140625" style="16" customWidth="1"/>
    <col min="9986" max="9988" width="8.88671875" style="16"/>
    <col min="9989" max="9989" width="10.21875" style="16" customWidth="1"/>
    <col min="9990" max="9990" width="10.44140625" style="16" customWidth="1"/>
    <col min="9991" max="9991" width="10.77734375" style="16" customWidth="1"/>
    <col min="9992" max="10240" width="8.88671875" style="16"/>
    <col min="10241" max="10241" width="26.44140625" style="16" customWidth="1"/>
    <col min="10242" max="10244" width="8.88671875" style="16"/>
    <col min="10245" max="10245" width="10.21875" style="16" customWidth="1"/>
    <col min="10246" max="10246" width="10.44140625" style="16" customWidth="1"/>
    <col min="10247" max="10247" width="10.77734375" style="16" customWidth="1"/>
    <col min="10248" max="10496" width="8.88671875" style="16"/>
    <col min="10497" max="10497" width="26.44140625" style="16" customWidth="1"/>
    <col min="10498" max="10500" width="8.88671875" style="16"/>
    <col min="10501" max="10501" width="10.21875" style="16" customWidth="1"/>
    <col min="10502" max="10502" width="10.44140625" style="16" customWidth="1"/>
    <col min="10503" max="10503" width="10.77734375" style="16" customWidth="1"/>
    <col min="10504" max="10752" width="8.88671875" style="16"/>
    <col min="10753" max="10753" width="26.44140625" style="16" customWidth="1"/>
    <col min="10754" max="10756" width="8.88671875" style="16"/>
    <col min="10757" max="10757" width="10.21875" style="16" customWidth="1"/>
    <col min="10758" max="10758" width="10.44140625" style="16" customWidth="1"/>
    <col min="10759" max="10759" width="10.77734375" style="16" customWidth="1"/>
    <col min="10760" max="11008" width="8.88671875" style="16"/>
    <col min="11009" max="11009" width="26.44140625" style="16" customWidth="1"/>
    <col min="11010" max="11012" width="8.88671875" style="16"/>
    <col min="11013" max="11013" width="10.21875" style="16" customWidth="1"/>
    <col min="11014" max="11014" width="10.44140625" style="16" customWidth="1"/>
    <col min="11015" max="11015" width="10.77734375" style="16" customWidth="1"/>
    <col min="11016" max="11264" width="8.88671875" style="16"/>
    <col min="11265" max="11265" width="26.44140625" style="16" customWidth="1"/>
    <col min="11266" max="11268" width="8.88671875" style="16"/>
    <col min="11269" max="11269" width="10.21875" style="16" customWidth="1"/>
    <col min="11270" max="11270" width="10.44140625" style="16" customWidth="1"/>
    <col min="11271" max="11271" width="10.77734375" style="16" customWidth="1"/>
    <col min="11272" max="11520" width="8.88671875" style="16"/>
    <col min="11521" max="11521" width="26.44140625" style="16" customWidth="1"/>
    <col min="11522" max="11524" width="8.88671875" style="16"/>
    <col min="11525" max="11525" width="10.21875" style="16" customWidth="1"/>
    <col min="11526" max="11526" width="10.44140625" style="16" customWidth="1"/>
    <col min="11527" max="11527" width="10.77734375" style="16" customWidth="1"/>
    <col min="11528" max="11776" width="8.88671875" style="16"/>
    <col min="11777" max="11777" width="26.44140625" style="16" customWidth="1"/>
    <col min="11778" max="11780" width="8.88671875" style="16"/>
    <col min="11781" max="11781" width="10.21875" style="16" customWidth="1"/>
    <col min="11782" max="11782" width="10.44140625" style="16" customWidth="1"/>
    <col min="11783" max="11783" width="10.77734375" style="16" customWidth="1"/>
    <col min="11784" max="12032" width="8.88671875" style="16"/>
    <col min="12033" max="12033" width="26.44140625" style="16" customWidth="1"/>
    <col min="12034" max="12036" width="8.88671875" style="16"/>
    <col min="12037" max="12037" width="10.21875" style="16" customWidth="1"/>
    <col min="12038" max="12038" width="10.44140625" style="16" customWidth="1"/>
    <col min="12039" max="12039" width="10.77734375" style="16" customWidth="1"/>
    <col min="12040" max="12288" width="8.88671875" style="16"/>
    <col min="12289" max="12289" width="26.44140625" style="16" customWidth="1"/>
    <col min="12290" max="12292" width="8.88671875" style="16"/>
    <col min="12293" max="12293" width="10.21875" style="16" customWidth="1"/>
    <col min="12294" max="12294" width="10.44140625" style="16" customWidth="1"/>
    <col min="12295" max="12295" width="10.77734375" style="16" customWidth="1"/>
    <col min="12296" max="12544" width="8.88671875" style="16"/>
    <col min="12545" max="12545" width="26.44140625" style="16" customWidth="1"/>
    <col min="12546" max="12548" width="8.88671875" style="16"/>
    <col min="12549" max="12549" width="10.21875" style="16" customWidth="1"/>
    <col min="12550" max="12550" width="10.44140625" style="16" customWidth="1"/>
    <col min="12551" max="12551" width="10.77734375" style="16" customWidth="1"/>
    <col min="12552" max="12800" width="8.88671875" style="16"/>
    <col min="12801" max="12801" width="26.44140625" style="16" customWidth="1"/>
    <col min="12802" max="12804" width="8.88671875" style="16"/>
    <col min="12805" max="12805" width="10.21875" style="16" customWidth="1"/>
    <col min="12806" max="12806" width="10.44140625" style="16" customWidth="1"/>
    <col min="12807" max="12807" width="10.77734375" style="16" customWidth="1"/>
    <col min="12808" max="13056" width="8.88671875" style="16"/>
    <col min="13057" max="13057" width="26.44140625" style="16" customWidth="1"/>
    <col min="13058" max="13060" width="8.88671875" style="16"/>
    <col min="13061" max="13061" width="10.21875" style="16" customWidth="1"/>
    <col min="13062" max="13062" width="10.44140625" style="16" customWidth="1"/>
    <col min="13063" max="13063" width="10.77734375" style="16" customWidth="1"/>
    <col min="13064" max="13312" width="8.88671875" style="16"/>
    <col min="13313" max="13313" width="26.44140625" style="16" customWidth="1"/>
    <col min="13314" max="13316" width="8.88671875" style="16"/>
    <col min="13317" max="13317" width="10.21875" style="16" customWidth="1"/>
    <col min="13318" max="13318" width="10.44140625" style="16" customWidth="1"/>
    <col min="13319" max="13319" width="10.77734375" style="16" customWidth="1"/>
    <col min="13320" max="13568" width="8.88671875" style="16"/>
    <col min="13569" max="13569" width="26.44140625" style="16" customWidth="1"/>
    <col min="13570" max="13572" width="8.88671875" style="16"/>
    <col min="13573" max="13573" width="10.21875" style="16" customWidth="1"/>
    <col min="13574" max="13574" width="10.44140625" style="16" customWidth="1"/>
    <col min="13575" max="13575" width="10.77734375" style="16" customWidth="1"/>
    <col min="13576" max="13824" width="8.88671875" style="16"/>
    <col min="13825" max="13825" width="26.44140625" style="16" customWidth="1"/>
    <col min="13826" max="13828" width="8.88671875" style="16"/>
    <col min="13829" max="13829" width="10.21875" style="16" customWidth="1"/>
    <col min="13830" max="13830" width="10.44140625" style="16" customWidth="1"/>
    <col min="13831" max="13831" width="10.77734375" style="16" customWidth="1"/>
    <col min="13832" max="14080" width="8.88671875" style="16"/>
    <col min="14081" max="14081" width="26.44140625" style="16" customWidth="1"/>
    <col min="14082" max="14084" width="8.88671875" style="16"/>
    <col min="14085" max="14085" width="10.21875" style="16" customWidth="1"/>
    <col min="14086" max="14086" width="10.44140625" style="16" customWidth="1"/>
    <col min="14087" max="14087" width="10.77734375" style="16" customWidth="1"/>
    <col min="14088" max="14336" width="8.88671875" style="16"/>
    <col min="14337" max="14337" width="26.44140625" style="16" customWidth="1"/>
    <col min="14338" max="14340" width="8.88671875" style="16"/>
    <col min="14341" max="14341" width="10.21875" style="16" customWidth="1"/>
    <col min="14342" max="14342" width="10.44140625" style="16" customWidth="1"/>
    <col min="14343" max="14343" width="10.77734375" style="16" customWidth="1"/>
    <col min="14344" max="14592" width="8.88671875" style="16"/>
    <col min="14593" max="14593" width="26.44140625" style="16" customWidth="1"/>
    <col min="14594" max="14596" width="8.88671875" style="16"/>
    <col min="14597" max="14597" width="10.21875" style="16" customWidth="1"/>
    <col min="14598" max="14598" width="10.44140625" style="16" customWidth="1"/>
    <col min="14599" max="14599" width="10.77734375" style="16" customWidth="1"/>
    <col min="14600" max="14848" width="8.88671875" style="16"/>
    <col min="14849" max="14849" width="26.44140625" style="16" customWidth="1"/>
    <col min="14850" max="14852" width="8.88671875" style="16"/>
    <col min="14853" max="14853" width="10.21875" style="16" customWidth="1"/>
    <col min="14854" max="14854" width="10.44140625" style="16" customWidth="1"/>
    <col min="14855" max="14855" width="10.77734375" style="16" customWidth="1"/>
    <col min="14856" max="15104" width="8.88671875" style="16"/>
    <col min="15105" max="15105" width="26.44140625" style="16" customWidth="1"/>
    <col min="15106" max="15108" width="8.88671875" style="16"/>
    <col min="15109" max="15109" width="10.21875" style="16" customWidth="1"/>
    <col min="15110" max="15110" width="10.44140625" style="16" customWidth="1"/>
    <col min="15111" max="15111" width="10.77734375" style="16" customWidth="1"/>
    <col min="15112" max="15360" width="8.88671875" style="16"/>
    <col min="15361" max="15361" width="26.44140625" style="16" customWidth="1"/>
    <col min="15362" max="15364" width="8.88671875" style="16"/>
    <col min="15365" max="15365" width="10.21875" style="16" customWidth="1"/>
    <col min="15366" max="15366" width="10.44140625" style="16" customWidth="1"/>
    <col min="15367" max="15367" width="10.77734375" style="16" customWidth="1"/>
    <col min="15368" max="15616" width="8.88671875" style="16"/>
    <col min="15617" max="15617" width="26.44140625" style="16" customWidth="1"/>
    <col min="15618" max="15620" width="8.88671875" style="16"/>
    <col min="15621" max="15621" width="10.21875" style="16" customWidth="1"/>
    <col min="15622" max="15622" width="10.44140625" style="16" customWidth="1"/>
    <col min="15623" max="15623" width="10.77734375" style="16" customWidth="1"/>
    <col min="15624" max="15872" width="8.88671875" style="16"/>
    <col min="15873" max="15873" width="26.44140625" style="16" customWidth="1"/>
    <col min="15874" max="15876" width="8.88671875" style="16"/>
    <col min="15877" max="15877" width="10.21875" style="16" customWidth="1"/>
    <col min="15878" max="15878" width="10.44140625" style="16" customWidth="1"/>
    <col min="15879" max="15879" width="10.77734375" style="16" customWidth="1"/>
    <col min="15880" max="16128" width="8.88671875" style="16"/>
    <col min="16129" max="16129" width="26.44140625" style="16" customWidth="1"/>
    <col min="16130" max="16132" width="8.88671875" style="16"/>
    <col min="16133" max="16133" width="10.21875" style="16" customWidth="1"/>
    <col min="16134" max="16134" width="10.44140625" style="16" customWidth="1"/>
    <col min="16135" max="16135" width="10.77734375" style="16" customWidth="1"/>
    <col min="16136" max="16384" width="8.88671875" style="16"/>
  </cols>
  <sheetData>
    <row r="1" spans="2:7" x14ac:dyDescent="0.25">
      <c r="B1" s="2" t="s">
        <v>8</v>
      </c>
      <c r="C1" s="2" t="s">
        <v>9</v>
      </c>
      <c r="D1" s="2" t="s">
        <v>10</v>
      </c>
      <c r="E1" s="17" t="s">
        <v>71</v>
      </c>
      <c r="F1" s="17" t="s">
        <v>72</v>
      </c>
      <c r="G1" s="17" t="s">
        <v>73</v>
      </c>
    </row>
    <row r="2" spans="2:7" x14ac:dyDescent="0.25">
      <c r="B2" s="8">
        <v>462.86666666666662</v>
      </c>
      <c r="C2" s="8">
        <v>16.666666666666668</v>
      </c>
      <c r="D2" s="7">
        <v>0.82333333333333325</v>
      </c>
      <c r="E2" s="13">
        <f>B2/C2</f>
        <v>27.771999999999995</v>
      </c>
      <c r="F2" s="13">
        <f>B2/D2</f>
        <v>562.18623481781378</v>
      </c>
      <c r="G2" s="12">
        <f>C2/D2</f>
        <v>20.242914979757089</v>
      </c>
    </row>
    <row r="3" spans="2:7" x14ac:dyDescent="0.25">
      <c r="B3" s="13">
        <v>479.83333333333331</v>
      </c>
      <c r="C3" s="13">
        <v>21.2</v>
      </c>
      <c r="D3" s="12">
        <v>2.64</v>
      </c>
      <c r="E3" s="13">
        <f t="shared" ref="E3:E66" si="0">B3/C3</f>
        <v>22.633647798742139</v>
      </c>
      <c r="F3" s="13">
        <f t="shared" ref="F3:F66" si="1">B3/D3</f>
        <v>181.75505050505049</v>
      </c>
      <c r="G3" s="12">
        <f t="shared" ref="G3:G66" si="2">C3/D3</f>
        <v>8.0303030303030294</v>
      </c>
    </row>
    <row r="4" spans="2:7" x14ac:dyDescent="0.25">
      <c r="B4" s="13">
        <v>433.56666666666661</v>
      </c>
      <c r="C4" s="13">
        <v>17.3</v>
      </c>
      <c r="D4" s="12">
        <v>0.84666666666666668</v>
      </c>
      <c r="E4" s="13">
        <f t="shared" si="0"/>
        <v>25.061657032755296</v>
      </c>
      <c r="F4" s="13">
        <f t="shared" si="1"/>
        <v>512.08661417322821</v>
      </c>
      <c r="G4" s="12">
        <f t="shared" si="2"/>
        <v>20.433070866141733</v>
      </c>
    </row>
    <row r="5" spans="2:7" x14ac:dyDescent="0.25">
      <c r="B5" s="13">
        <v>454.25</v>
      </c>
      <c r="C5" s="13">
        <v>13.625</v>
      </c>
      <c r="D5" s="12">
        <v>1.2949999999999999</v>
      </c>
      <c r="E5" s="13">
        <f t="shared" si="0"/>
        <v>33.339449541284402</v>
      </c>
      <c r="F5" s="13">
        <f t="shared" si="1"/>
        <v>350.77220077220079</v>
      </c>
      <c r="G5" s="12">
        <f t="shared" si="2"/>
        <v>10.521235521235521</v>
      </c>
    </row>
    <row r="6" spans="2:7" x14ac:dyDescent="0.25">
      <c r="B6" s="13">
        <v>444.5</v>
      </c>
      <c r="C6" s="13">
        <v>13.675000000000001</v>
      </c>
      <c r="D6" s="12">
        <v>0.6875</v>
      </c>
      <c r="E6" s="13">
        <f t="shared" si="0"/>
        <v>32.504570383912245</v>
      </c>
      <c r="F6" s="13">
        <f t="shared" si="1"/>
        <v>646.5454545454545</v>
      </c>
      <c r="G6" s="12">
        <f t="shared" si="2"/>
        <v>19.890909090909091</v>
      </c>
    </row>
    <row r="7" spans="2:7" x14ac:dyDescent="0.25">
      <c r="B7" s="13">
        <v>435.86666666666662</v>
      </c>
      <c r="C7" s="13">
        <v>15.166666666666666</v>
      </c>
      <c r="D7" s="12">
        <v>1.58</v>
      </c>
      <c r="E7" s="13">
        <f t="shared" si="0"/>
        <v>28.738461538461536</v>
      </c>
      <c r="F7" s="13">
        <f t="shared" si="1"/>
        <v>275.86497890295357</v>
      </c>
      <c r="G7" s="12">
        <f t="shared" si="2"/>
        <v>9.5991561181434584</v>
      </c>
    </row>
    <row r="8" spans="2:7" x14ac:dyDescent="0.25">
      <c r="B8" s="13">
        <v>455.02499999999998</v>
      </c>
      <c r="C8" s="13">
        <v>11.95</v>
      </c>
      <c r="D8" s="12">
        <v>1.3774999999999999</v>
      </c>
      <c r="E8" s="13">
        <f t="shared" si="0"/>
        <v>38.077405857740587</v>
      </c>
      <c r="F8" s="13">
        <f t="shared" si="1"/>
        <v>330.32667876588022</v>
      </c>
      <c r="G8" s="12">
        <f t="shared" si="2"/>
        <v>8.6751361161524496</v>
      </c>
    </row>
    <row r="9" spans="2:7" x14ac:dyDescent="0.25">
      <c r="B9" s="13">
        <v>463.2</v>
      </c>
      <c r="C9" s="13">
        <v>16.2</v>
      </c>
      <c r="D9" s="12">
        <v>1.22</v>
      </c>
      <c r="E9" s="13">
        <f t="shared" si="0"/>
        <v>28.592592592592592</v>
      </c>
      <c r="F9" s="13">
        <f t="shared" si="1"/>
        <v>379.67213114754099</v>
      </c>
      <c r="G9" s="12">
        <f t="shared" si="2"/>
        <v>13.278688524590164</v>
      </c>
    </row>
    <row r="10" spans="2:7" x14ac:dyDescent="0.25">
      <c r="B10" s="13">
        <v>459.8</v>
      </c>
      <c r="C10" s="13">
        <v>13.3</v>
      </c>
      <c r="D10" s="12">
        <v>0.88</v>
      </c>
      <c r="E10" s="13">
        <f t="shared" si="0"/>
        <v>34.571428571428569</v>
      </c>
      <c r="F10" s="13">
        <f t="shared" si="1"/>
        <v>522.5</v>
      </c>
      <c r="G10" s="12">
        <f t="shared" si="2"/>
        <v>15.113636363636365</v>
      </c>
    </row>
    <row r="11" spans="2:7" x14ac:dyDescent="0.25">
      <c r="B11" s="13">
        <v>422.5</v>
      </c>
      <c r="C11" s="13">
        <v>15.7</v>
      </c>
      <c r="D11" s="12">
        <v>1.1399999999999999</v>
      </c>
      <c r="E11" s="13">
        <f t="shared" si="0"/>
        <v>26.910828025477709</v>
      </c>
      <c r="F11" s="13">
        <f t="shared" si="1"/>
        <v>370.61403508771934</v>
      </c>
      <c r="G11" s="12">
        <f t="shared" si="2"/>
        <v>13.771929824561404</v>
      </c>
    </row>
    <row r="12" spans="2:7" x14ac:dyDescent="0.25">
      <c r="B12" s="13">
        <v>457.2</v>
      </c>
      <c r="C12" s="13">
        <v>25.9</v>
      </c>
      <c r="D12" s="12">
        <v>2.52</v>
      </c>
      <c r="E12" s="13">
        <f t="shared" si="0"/>
        <v>17.652509652509654</v>
      </c>
      <c r="F12" s="13">
        <f t="shared" si="1"/>
        <v>181.42857142857142</v>
      </c>
      <c r="G12" s="12">
        <f t="shared" si="2"/>
        <v>10.277777777777777</v>
      </c>
    </row>
    <row r="13" spans="2:7" x14ac:dyDescent="0.25">
      <c r="B13" s="13">
        <v>452.16666666666669</v>
      </c>
      <c r="C13" s="13">
        <v>21.299999999999997</v>
      </c>
      <c r="D13" s="12">
        <v>1.1633333333333333</v>
      </c>
      <c r="E13" s="13">
        <f t="shared" si="0"/>
        <v>21.228482003129894</v>
      </c>
      <c r="F13" s="13">
        <f t="shared" si="1"/>
        <v>388.68194842406876</v>
      </c>
      <c r="G13" s="12">
        <f t="shared" si="2"/>
        <v>18.309455587392549</v>
      </c>
    </row>
    <row r="14" spans="2:7" x14ac:dyDescent="0.25">
      <c r="B14" s="13">
        <v>440.55</v>
      </c>
      <c r="C14" s="13">
        <v>15.475000000000001</v>
      </c>
      <c r="D14" s="12">
        <v>1.0775000000000001</v>
      </c>
      <c r="E14" s="13">
        <f t="shared" si="0"/>
        <v>28.46849757673667</v>
      </c>
      <c r="F14" s="13">
        <f t="shared" si="1"/>
        <v>408.86310904872386</v>
      </c>
      <c r="G14" s="12">
        <f t="shared" si="2"/>
        <v>14.361948955916473</v>
      </c>
    </row>
    <row r="15" spans="2:7" x14ac:dyDescent="0.25">
      <c r="B15" s="13">
        <v>459.8</v>
      </c>
      <c r="C15" s="13">
        <v>20.233333333333331</v>
      </c>
      <c r="D15" s="12">
        <v>0.97333333333333327</v>
      </c>
      <c r="E15" s="13">
        <f t="shared" si="0"/>
        <v>22.724876441515654</v>
      </c>
      <c r="F15" s="13">
        <f t="shared" si="1"/>
        <v>472.39726027397262</v>
      </c>
      <c r="G15" s="12">
        <f t="shared" si="2"/>
        <v>20.787671232876711</v>
      </c>
    </row>
    <row r="16" spans="2:7" x14ac:dyDescent="0.25">
      <c r="B16" s="13">
        <v>430.92499999999995</v>
      </c>
      <c r="C16" s="13">
        <v>13.349999999999998</v>
      </c>
      <c r="D16" s="12">
        <v>0.72750000000000004</v>
      </c>
      <c r="E16" s="13">
        <f t="shared" si="0"/>
        <v>32.279026217228463</v>
      </c>
      <c r="F16" s="13">
        <f t="shared" si="1"/>
        <v>592.33676975945014</v>
      </c>
      <c r="G16" s="12">
        <f t="shared" si="2"/>
        <v>18.350515463917521</v>
      </c>
    </row>
    <row r="17" spans="2:7" x14ac:dyDescent="0.25">
      <c r="B17" s="13">
        <v>467.6</v>
      </c>
      <c r="C17" s="13">
        <v>19.399999999999999</v>
      </c>
      <c r="D17" s="12">
        <v>1.29</v>
      </c>
      <c r="E17" s="13">
        <f t="shared" si="0"/>
        <v>24.103092783505158</v>
      </c>
      <c r="F17" s="13">
        <f t="shared" si="1"/>
        <v>362.48062015503876</v>
      </c>
      <c r="G17" s="12">
        <f t="shared" si="2"/>
        <v>15.038759689922479</v>
      </c>
    </row>
    <row r="18" spans="2:7" x14ac:dyDescent="0.25">
      <c r="B18" s="13">
        <v>432.60000000000008</v>
      </c>
      <c r="C18" s="13">
        <v>20.366666666666667</v>
      </c>
      <c r="D18" s="12">
        <v>1.1399999999999999</v>
      </c>
      <c r="E18" s="13">
        <f t="shared" si="0"/>
        <v>21.240589198036009</v>
      </c>
      <c r="F18" s="13">
        <f t="shared" si="1"/>
        <v>379.47368421052641</v>
      </c>
      <c r="G18" s="12">
        <f t="shared" si="2"/>
        <v>17.865497076023395</v>
      </c>
    </row>
    <row r="19" spans="2:7" x14ac:dyDescent="0.25">
      <c r="B19" s="13">
        <v>465.95</v>
      </c>
      <c r="C19" s="13">
        <v>18</v>
      </c>
      <c r="D19" s="12">
        <v>0.99750000000000005</v>
      </c>
      <c r="E19" s="13">
        <f t="shared" si="0"/>
        <v>25.886111111111109</v>
      </c>
      <c r="F19" s="13">
        <f t="shared" si="1"/>
        <v>467.11779448621553</v>
      </c>
      <c r="G19" s="12">
        <f t="shared" si="2"/>
        <v>18.045112781954888</v>
      </c>
    </row>
    <row r="20" spans="2:7" x14ac:dyDescent="0.25">
      <c r="B20" s="13">
        <v>479.90000000000003</v>
      </c>
      <c r="C20" s="13">
        <v>16.266666666666666</v>
      </c>
      <c r="D20" s="12">
        <v>1.7733333333333334</v>
      </c>
      <c r="E20" s="13">
        <f t="shared" si="0"/>
        <v>29.502049180327873</v>
      </c>
      <c r="F20" s="13">
        <f t="shared" si="1"/>
        <v>270.62030075187971</v>
      </c>
      <c r="G20" s="12">
        <f t="shared" si="2"/>
        <v>9.1729323308270665</v>
      </c>
    </row>
    <row r="21" spans="2:7" x14ac:dyDescent="0.25">
      <c r="B21" s="13">
        <v>386.93333333333339</v>
      </c>
      <c r="C21" s="13">
        <v>9.7333333333333325</v>
      </c>
      <c r="D21" s="12">
        <v>3.4000000000000004</v>
      </c>
      <c r="E21" s="13">
        <f t="shared" si="0"/>
        <v>39.753424657534254</v>
      </c>
      <c r="F21" s="13">
        <f t="shared" si="1"/>
        <v>113.80392156862746</v>
      </c>
      <c r="G21" s="12">
        <f t="shared" si="2"/>
        <v>2.8627450980392153</v>
      </c>
    </row>
    <row r="22" spans="2:7" x14ac:dyDescent="0.25">
      <c r="B22" s="13">
        <v>469.48000000000008</v>
      </c>
      <c r="C22" s="13">
        <v>18.186666666666667</v>
      </c>
      <c r="D22" s="12">
        <v>0.82066666666666666</v>
      </c>
      <c r="E22" s="13">
        <f t="shared" si="0"/>
        <v>25.81451612903226</v>
      </c>
      <c r="F22" s="13">
        <f t="shared" si="1"/>
        <v>572.0714865962633</v>
      </c>
      <c r="G22" s="12">
        <f t="shared" si="2"/>
        <v>22.160844841592201</v>
      </c>
    </row>
    <row r="23" spans="2:7" x14ac:dyDescent="0.25">
      <c r="B23" s="13">
        <v>482.5333333333333</v>
      </c>
      <c r="C23" s="13">
        <v>24.400000000000002</v>
      </c>
      <c r="D23" s="12">
        <v>2.7366666666666668</v>
      </c>
      <c r="E23" s="13">
        <f t="shared" si="0"/>
        <v>19.775956284153004</v>
      </c>
      <c r="F23" s="13">
        <f t="shared" si="1"/>
        <v>176.32155907429961</v>
      </c>
      <c r="G23" s="12">
        <f t="shared" si="2"/>
        <v>8.9159561510353225</v>
      </c>
    </row>
    <row r="24" spans="2:7" x14ac:dyDescent="0.25">
      <c r="B24" s="13">
        <v>444.0333333333333</v>
      </c>
      <c r="C24" s="13">
        <v>33.033333333333331</v>
      </c>
      <c r="D24" s="12">
        <v>1.656666666666667</v>
      </c>
      <c r="E24" s="13">
        <f t="shared" si="0"/>
        <v>13.441977800201816</v>
      </c>
      <c r="F24" s="13">
        <f t="shared" si="1"/>
        <v>268.02816901408443</v>
      </c>
      <c r="G24" s="12">
        <f t="shared" si="2"/>
        <v>19.939637826961768</v>
      </c>
    </row>
    <row r="25" spans="2:7" x14ac:dyDescent="0.25">
      <c r="B25" s="13">
        <v>427.4666666666667</v>
      </c>
      <c r="C25" s="13">
        <v>36.400000000000006</v>
      </c>
      <c r="D25" s="12">
        <v>2.3699999999999997</v>
      </c>
      <c r="E25" s="13">
        <f t="shared" si="0"/>
        <v>11.743589743589743</v>
      </c>
      <c r="F25" s="13">
        <f t="shared" si="1"/>
        <v>180.36568213783409</v>
      </c>
      <c r="G25" s="12">
        <f t="shared" si="2"/>
        <v>15.35864978902954</v>
      </c>
    </row>
    <row r="26" spans="2:7" x14ac:dyDescent="0.25">
      <c r="B26" s="13">
        <v>462.73333333333329</v>
      </c>
      <c r="C26" s="13">
        <v>39.383333333333333</v>
      </c>
      <c r="D26" s="12">
        <v>2.1766666666666667</v>
      </c>
      <c r="E26" s="13">
        <f t="shared" si="0"/>
        <v>11.749471011426152</v>
      </c>
      <c r="F26" s="13">
        <f t="shared" si="1"/>
        <v>212.58805513016841</v>
      </c>
      <c r="G26" s="12">
        <f t="shared" si="2"/>
        <v>18.093415007656969</v>
      </c>
    </row>
    <row r="27" spans="2:7" x14ac:dyDescent="0.25">
      <c r="B27" s="13">
        <v>473.06666666666666</v>
      </c>
      <c r="C27" s="13">
        <v>25.099999999999998</v>
      </c>
      <c r="D27" s="12">
        <v>2.0166666666666671</v>
      </c>
      <c r="E27" s="13">
        <f t="shared" si="0"/>
        <v>18.847277556440904</v>
      </c>
      <c r="F27" s="13">
        <f t="shared" si="1"/>
        <v>234.57851239669418</v>
      </c>
      <c r="G27" s="12">
        <f t="shared" si="2"/>
        <v>12.446280991735534</v>
      </c>
    </row>
    <row r="28" spans="2:7" x14ac:dyDescent="0.25">
      <c r="B28" s="13">
        <v>447.23333333333335</v>
      </c>
      <c r="C28" s="13">
        <v>21.066666666666666</v>
      </c>
      <c r="D28" s="12">
        <v>1.1066666666666667</v>
      </c>
      <c r="E28" s="13">
        <f t="shared" si="0"/>
        <v>21.229430379746837</v>
      </c>
      <c r="F28" s="13">
        <f t="shared" si="1"/>
        <v>404.12650602409639</v>
      </c>
      <c r="G28" s="12">
        <f t="shared" si="2"/>
        <v>19.036144578313252</v>
      </c>
    </row>
    <row r="29" spans="2:7" x14ac:dyDescent="0.25">
      <c r="B29" s="13">
        <v>444.3</v>
      </c>
      <c r="C29" s="13">
        <v>25.85</v>
      </c>
      <c r="D29" s="12">
        <v>1.4750000000000001</v>
      </c>
      <c r="E29" s="13">
        <f t="shared" si="0"/>
        <v>17.187620889748548</v>
      </c>
      <c r="F29" s="13">
        <f t="shared" si="1"/>
        <v>301.22033898305085</v>
      </c>
      <c r="G29" s="12">
        <f t="shared" si="2"/>
        <v>17.525423728813561</v>
      </c>
    </row>
    <row r="30" spans="2:7" x14ac:dyDescent="0.25">
      <c r="B30" s="13">
        <v>463.04999999999995</v>
      </c>
      <c r="C30" s="13">
        <v>16.850000000000001</v>
      </c>
      <c r="D30" s="12">
        <v>1.25</v>
      </c>
      <c r="E30" s="13">
        <f t="shared" si="0"/>
        <v>27.480712166172101</v>
      </c>
      <c r="F30" s="13">
        <f t="shared" si="1"/>
        <v>370.43999999999994</v>
      </c>
      <c r="G30" s="12">
        <f t="shared" si="2"/>
        <v>13.48</v>
      </c>
    </row>
    <row r="31" spans="2:7" x14ac:dyDescent="0.25">
      <c r="B31" s="13">
        <v>454</v>
      </c>
      <c r="C31" s="13">
        <v>15</v>
      </c>
      <c r="D31" s="12">
        <v>0.9</v>
      </c>
      <c r="E31" s="13">
        <f t="shared" si="0"/>
        <v>30.266666666666666</v>
      </c>
      <c r="F31" s="13">
        <f t="shared" si="1"/>
        <v>504.44444444444446</v>
      </c>
      <c r="G31" s="12">
        <f t="shared" si="2"/>
        <v>16.666666666666668</v>
      </c>
    </row>
    <row r="32" spans="2:7" x14ac:dyDescent="0.25">
      <c r="B32" s="13">
        <v>444.14</v>
      </c>
      <c r="C32" s="13">
        <v>22.04</v>
      </c>
      <c r="D32" s="12">
        <v>1.1739999999999999</v>
      </c>
      <c r="E32" s="13">
        <f t="shared" si="0"/>
        <v>20.151542649727769</v>
      </c>
      <c r="F32" s="13">
        <f t="shared" si="1"/>
        <v>378.31345826235093</v>
      </c>
      <c r="G32" s="12">
        <f t="shared" si="2"/>
        <v>18.773424190800682</v>
      </c>
    </row>
    <row r="33" spans="2:7" x14ac:dyDescent="0.25">
      <c r="B33" s="13">
        <v>484.5</v>
      </c>
      <c r="C33" s="13">
        <v>19.7</v>
      </c>
      <c r="D33" s="12">
        <v>1.24</v>
      </c>
      <c r="E33" s="13">
        <f t="shared" si="0"/>
        <v>24.593908629441625</v>
      </c>
      <c r="F33" s="13">
        <f t="shared" si="1"/>
        <v>390.72580645161293</v>
      </c>
      <c r="G33" s="12">
        <f t="shared" si="2"/>
        <v>15.887096774193548</v>
      </c>
    </row>
    <row r="34" spans="2:7" x14ac:dyDescent="0.25">
      <c r="B34" s="13">
        <v>441.05</v>
      </c>
      <c r="C34" s="13">
        <v>18.2</v>
      </c>
      <c r="D34" s="12">
        <v>1.105</v>
      </c>
      <c r="E34" s="13">
        <f t="shared" si="0"/>
        <v>24.233516483516485</v>
      </c>
      <c r="F34" s="13">
        <f t="shared" si="1"/>
        <v>399.14027149321271</v>
      </c>
      <c r="G34" s="12">
        <f t="shared" si="2"/>
        <v>16.470588235294116</v>
      </c>
    </row>
    <row r="35" spans="2:7" x14ac:dyDescent="0.25">
      <c r="B35" s="13">
        <v>432.1</v>
      </c>
      <c r="C35" s="13">
        <v>19.850000000000001</v>
      </c>
      <c r="D35" s="12">
        <v>1.165</v>
      </c>
      <c r="E35" s="13">
        <f t="shared" si="0"/>
        <v>21.768261964735515</v>
      </c>
      <c r="F35" s="13">
        <f t="shared" si="1"/>
        <v>370.9012875536481</v>
      </c>
      <c r="G35" s="12">
        <f t="shared" si="2"/>
        <v>17.038626609442062</v>
      </c>
    </row>
    <row r="36" spans="2:7" x14ac:dyDescent="0.25">
      <c r="B36" s="13">
        <v>470.78333333333336</v>
      </c>
      <c r="C36" s="13">
        <v>23.466666666666669</v>
      </c>
      <c r="D36" s="12">
        <v>2.313333333333333</v>
      </c>
      <c r="E36" s="13">
        <f t="shared" si="0"/>
        <v>20.061789772727273</v>
      </c>
      <c r="F36" s="13">
        <f t="shared" si="1"/>
        <v>203.50864553314125</v>
      </c>
      <c r="G36" s="12">
        <f t="shared" si="2"/>
        <v>10.144092219020175</v>
      </c>
    </row>
    <row r="37" spans="2:7" x14ac:dyDescent="0.25">
      <c r="B37" s="13">
        <v>468.2</v>
      </c>
      <c r="C37" s="13">
        <v>10.5</v>
      </c>
      <c r="D37" s="12">
        <v>1.02</v>
      </c>
      <c r="E37" s="13">
        <f t="shared" si="0"/>
        <v>44.590476190476188</v>
      </c>
      <c r="F37" s="13">
        <f t="shared" si="1"/>
        <v>459.01960784313724</v>
      </c>
      <c r="G37" s="12">
        <f t="shared" si="2"/>
        <v>10.294117647058822</v>
      </c>
    </row>
    <row r="38" spans="2:7" x14ac:dyDescent="0.25">
      <c r="B38" s="13">
        <v>486.7</v>
      </c>
      <c r="C38" s="13">
        <v>20.8</v>
      </c>
      <c r="D38" s="12">
        <v>1.25</v>
      </c>
      <c r="E38" s="13">
        <f t="shared" si="0"/>
        <v>23.39903846153846</v>
      </c>
      <c r="F38" s="13">
        <f t="shared" si="1"/>
        <v>389.36</v>
      </c>
      <c r="G38" s="12">
        <f t="shared" si="2"/>
        <v>16.64</v>
      </c>
    </row>
    <row r="39" spans="2:7" x14ac:dyDescent="0.25">
      <c r="B39" s="13">
        <v>445.45</v>
      </c>
      <c r="C39" s="13">
        <v>18.05</v>
      </c>
      <c r="D39" s="12">
        <v>1.7050000000000001</v>
      </c>
      <c r="E39" s="13">
        <f t="shared" si="0"/>
        <v>24.6786703601108</v>
      </c>
      <c r="F39" s="13">
        <f t="shared" si="1"/>
        <v>261.26099706744867</v>
      </c>
      <c r="G39" s="12">
        <f t="shared" si="2"/>
        <v>10.586510263929618</v>
      </c>
    </row>
    <row r="40" spans="2:7" x14ac:dyDescent="0.25">
      <c r="B40" s="13">
        <v>475.73333333333329</v>
      </c>
      <c r="C40" s="13">
        <v>12.966666666666667</v>
      </c>
      <c r="D40" s="12">
        <v>1.1100000000000001</v>
      </c>
      <c r="E40" s="13">
        <f t="shared" si="0"/>
        <v>36.688946015424158</v>
      </c>
      <c r="F40" s="13">
        <f t="shared" si="1"/>
        <v>428.58858858858849</v>
      </c>
      <c r="G40" s="12">
        <f t="shared" si="2"/>
        <v>11.681681681681681</v>
      </c>
    </row>
    <row r="41" spans="2:7" x14ac:dyDescent="0.25">
      <c r="B41" s="13">
        <v>407.29999999999995</v>
      </c>
      <c r="C41" s="13">
        <v>15.5</v>
      </c>
      <c r="D41" s="12">
        <v>0.90333333333333332</v>
      </c>
      <c r="E41" s="13">
        <f t="shared" si="0"/>
        <v>26.277419354838706</v>
      </c>
      <c r="F41" s="13">
        <f t="shared" si="1"/>
        <v>450.88560885608854</v>
      </c>
      <c r="G41" s="12">
        <f t="shared" si="2"/>
        <v>17.158671586715869</v>
      </c>
    </row>
    <row r="42" spans="2:7" x14ac:dyDescent="0.25">
      <c r="B42" s="13">
        <v>466.55</v>
      </c>
      <c r="C42" s="13">
        <v>16.2</v>
      </c>
      <c r="D42" s="12">
        <v>0.89500000000000002</v>
      </c>
      <c r="E42" s="13">
        <f t="shared" si="0"/>
        <v>28.799382716049383</v>
      </c>
      <c r="F42" s="13">
        <f t="shared" si="1"/>
        <v>521.28491620111731</v>
      </c>
      <c r="G42" s="12">
        <f t="shared" si="2"/>
        <v>18.100558659217874</v>
      </c>
    </row>
    <row r="43" spans="2:7" x14ac:dyDescent="0.25">
      <c r="B43" s="13">
        <v>478.3</v>
      </c>
      <c r="C43" s="13">
        <v>13.2</v>
      </c>
      <c r="D43" s="12">
        <v>1.04</v>
      </c>
      <c r="E43" s="13">
        <f t="shared" si="0"/>
        <v>36.234848484848484</v>
      </c>
      <c r="F43" s="13">
        <f t="shared" si="1"/>
        <v>459.90384615384613</v>
      </c>
      <c r="G43" s="12">
        <f t="shared" si="2"/>
        <v>12.692307692307692</v>
      </c>
    </row>
    <row r="44" spans="2:7" x14ac:dyDescent="0.25">
      <c r="B44" s="13">
        <v>410.66666666666669</v>
      </c>
      <c r="C44" s="13">
        <v>21.066666666666666</v>
      </c>
      <c r="D44" s="12">
        <v>1.99</v>
      </c>
      <c r="E44" s="13">
        <f t="shared" si="0"/>
        <v>19.49367088607595</v>
      </c>
      <c r="F44" s="13">
        <f t="shared" si="1"/>
        <v>206.36515912897823</v>
      </c>
      <c r="G44" s="12">
        <f t="shared" si="2"/>
        <v>10.586264656616414</v>
      </c>
    </row>
    <row r="45" spans="2:7" x14ac:dyDescent="0.25">
      <c r="B45" s="13">
        <v>497</v>
      </c>
      <c r="C45" s="13">
        <v>14.5</v>
      </c>
      <c r="D45" s="12">
        <v>0.82499999999999996</v>
      </c>
      <c r="E45" s="13">
        <f t="shared" si="0"/>
        <v>34.275862068965516</v>
      </c>
      <c r="F45" s="13">
        <f t="shared" si="1"/>
        <v>602.42424242424249</v>
      </c>
      <c r="G45" s="12">
        <f t="shared" si="2"/>
        <v>17.575757575757578</v>
      </c>
    </row>
    <row r="46" spans="2:7" x14ac:dyDescent="0.25">
      <c r="B46" s="13">
        <v>442.13333333333338</v>
      </c>
      <c r="C46" s="13">
        <v>26.400000000000002</v>
      </c>
      <c r="D46" s="12">
        <v>1.7433333333333332</v>
      </c>
      <c r="E46" s="13">
        <f t="shared" si="0"/>
        <v>16.747474747474747</v>
      </c>
      <c r="F46" s="13">
        <f t="shared" si="1"/>
        <v>253.61376673040158</v>
      </c>
      <c r="G46" s="12">
        <f t="shared" si="2"/>
        <v>15.143403441682603</v>
      </c>
    </row>
    <row r="47" spans="2:7" x14ac:dyDescent="0.25">
      <c r="B47" s="13">
        <v>441.27499999999998</v>
      </c>
      <c r="C47" s="13">
        <v>25.824999999999999</v>
      </c>
      <c r="D47" s="12">
        <v>1.4375</v>
      </c>
      <c r="E47" s="13">
        <f t="shared" si="0"/>
        <v>17.087124878993222</v>
      </c>
      <c r="F47" s="13">
        <f t="shared" si="1"/>
        <v>306.97391304347826</v>
      </c>
      <c r="G47" s="12">
        <f t="shared" si="2"/>
        <v>17.965217391304346</v>
      </c>
    </row>
    <row r="48" spans="2:7" x14ac:dyDescent="0.25">
      <c r="B48" s="13">
        <v>476</v>
      </c>
      <c r="C48" s="13">
        <v>14.2</v>
      </c>
      <c r="D48" s="12">
        <v>1.26</v>
      </c>
      <c r="E48" s="13">
        <f t="shared" si="0"/>
        <v>33.521126760563384</v>
      </c>
      <c r="F48" s="13">
        <f t="shared" si="1"/>
        <v>377.77777777777777</v>
      </c>
      <c r="G48" s="12">
        <f t="shared" si="2"/>
        <v>11.269841269841269</v>
      </c>
    </row>
    <row r="49" spans="2:7" x14ac:dyDescent="0.25">
      <c r="B49" s="13">
        <v>480.16666666666669</v>
      </c>
      <c r="C49" s="13">
        <v>13.766666666666666</v>
      </c>
      <c r="D49" s="12">
        <v>1.1633333333333333</v>
      </c>
      <c r="E49" s="13">
        <f t="shared" si="0"/>
        <v>34.878934624697344</v>
      </c>
      <c r="F49" s="13">
        <f t="shared" si="1"/>
        <v>412.75071633237826</v>
      </c>
      <c r="G49" s="12">
        <f t="shared" si="2"/>
        <v>11.833810888252149</v>
      </c>
    </row>
    <row r="50" spans="2:7" x14ac:dyDescent="0.25">
      <c r="B50" s="13">
        <v>485.20000000000005</v>
      </c>
      <c r="C50" s="13">
        <v>12.5</v>
      </c>
      <c r="D50" s="12">
        <v>1.1100000000000001</v>
      </c>
      <c r="E50" s="13">
        <f t="shared" si="0"/>
        <v>38.816000000000003</v>
      </c>
      <c r="F50" s="13">
        <f t="shared" si="1"/>
        <v>437.11711711711712</v>
      </c>
      <c r="G50" s="12">
        <f t="shared" si="2"/>
        <v>11.261261261261261</v>
      </c>
    </row>
    <row r="51" spans="2:7" x14ac:dyDescent="0.25">
      <c r="B51" s="13">
        <v>443.33333333333331</v>
      </c>
      <c r="C51" s="13">
        <v>17.433333333333334</v>
      </c>
      <c r="D51" s="12">
        <v>1.55</v>
      </c>
      <c r="E51" s="13">
        <f t="shared" si="0"/>
        <v>25.430210325047799</v>
      </c>
      <c r="F51" s="13">
        <f t="shared" si="1"/>
        <v>286.02150537634407</v>
      </c>
      <c r="G51" s="12">
        <f t="shared" si="2"/>
        <v>11.24731182795699</v>
      </c>
    </row>
    <row r="52" spans="2:7" x14ac:dyDescent="0.25">
      <c r="B52" s="13">
        <v>459.09999999999997</v>
      </c>
      <c r="C52" s="13">
        <v>14.933333333333332</v>
      </c>
      <c r="D52" s="12">
        <v>1.3</v>
      </c>
      <c r="E52" s="13">
        <f t="shared" si="0"/>
        <v>30.743303571428573</v>
      </c>
      <c r="F52" s="13">
        <f t="shared" si="1"/>
        <v>353.15384615384613</v>
      </c>
      <c r="G52" s="12">
        <f t="shared" si="2"/>
        <v>11.487179487179485</v>
      </c>
    </row>
    <row r="53" spans="2:7" x14ac:dyDescent="0.25">
      <c r="B53" s="13">
        <v>482.16666666666669</v>
      </c>
      <c r="C53" s="13">
        <v>13.166666666666666</v>
      </c>
      <c r="D53" s="12">
        <v>1.1783333333333335</v>
      </c>
      <c r="E53" s="13">
        <f t="shared" si="0"/>
        <v>36.620253164556964</v>
      </c>
      <c r="F53" s="13">
        <f t="shared" si="1"/>
        <v>409.19377652050918</v>
      </c>
      <c r="G53" s="12">
        <f t="shared" si="2"/>
        <v>11.173974540311173</v>
      </c>
    </row>
    <row r="54" spans="2:7" x14ac:dyDescent="0.25">
      <c r="B54" s="13">
        <v>455.09999999999997</v>
      </c>
      <c r="C54" s="13">
        <v>21.033333333333335</v>
      </c>
      <c r="D54" s="12">
        <v>2.0933333333333333</v>
      </c>
      <c r="E54" s="13">
        <f t="shared" si="0"/>
        <v>21.637083993660852</v>
      </c>
      <c r="F54" s="13">
        <f t="shared" si="1"/>
        <v>217.40445859872611</v>
      </c>
      <c r="G54" s="12">
        <f t="shared" si="2"/>
        <v>10.047770700636944</v>
      </c>
    </row>
    <row r="55" spans="2:7" x14ac:dyDescent="0.25">
      <c r="B55" s="13">
        <v>450.3</v>
      </c>
      <c r="C55" s="13">
        <v>17.933333333333334</v>
      </c>
      <c r="D55" s="12">
        <v>1.4466666666666665</v>
      </c>
      <c r="E55" s="13">
        <f t="shared" si="0"/>
        <v>25.109665427509295</v>
      </c>
      <c r="F55" s="13">
        <f t="shared" si="1"/>
        <v>311.26728110599083</v>
      </c>
      <c r="G55" s="12">
        <f t="shared" si="2"/>
        <v>12.396313364055301</v>
      </c>
    </row>
    <row r="56" spans="2:7" x14ac:dyDescent="0.25">
      <c r="B56" s="13">
        <v>457.43333333333334</v>
      </c>
      <c r="C56" s="13">
        <v>15</v>
      </c>
      <c r="D56" s="12">
        <v>1.64</v>
      </c>
      <c r="E56" s="13">
        <f t="shared" si="0"/>
        <v>30.495555555555555</v>
      </c>
      <c r="F56" s="13">
        <f t="shared" si="1"/>
        <v>278.92276422764229</v>
      </c>
      <c r="G56" s="12">
        <f t="shared" si="2"/>
        <v>9.1463414634146343</v>
      </c>
    </row>
    <row r="57" spans="2:7" x14ac:dyDescent="0.25">
      <c r="B57" s="13">
        <v>485.4</v>
      </c>
      <c r="C57" s="13">
        <v>13.05</v>
      </c>
      <c r="D57" s="12">
        <v>0.85499999999999998</v>
      </c>
      <c r="E57" s="13">
        <f t="shared" si="0"/>
        <v>37.195402298850574</v>
      </c>
      <c r="F57" s="13">
        <f t="shared" si="1"/>
        <v>567.71929824561403</v>
      </c>
      <c r="G57" s="12">
        <f t="shared" si="2"/>
        <v>15.263157894736842</v>
      </c>
    </row>
    <row r="58" spans="2:7" x14ac:dyDescent="0.25">
      <c r="B58" s="13">
        <v>477.8</v>
      </c>
      <c r="C58" s="13">
        <v>21.8</v>
      </c>
      <c r="D58" s="12">
        <v>2.06</v>
      </c>
      <c r="E58" s="13">
        <f t="shared" si="0"/>
        <v>21.917431192660551</v>
      </c>
      <c r="F58" s="13">
        <f t="shared" si="1"/>
        <v>231.94174757281553</v>
      </c>
      <c r="G58" s="12">
        <f t="shared" si="2"/>
        <v>10.58252427184466</v>
      </c>
    </row>
    <row r="59" spans="2:7" x14ac:dyDescent="0.25">
      <c r="B59" s="13">
        <v>484.4</v>
      </c>
      <c r="C59" s="13">
        <v>12.649999999999999</v>
      </c>
      <c r="D59" s="12">
        <v>0.98</v>
      </c>
      <c r="E59" s="13">
        <f t="shared" si="0"/>
        <v>38.292490118577078</v>
      </c>
      <c r="F59" s="13">
        <f t="shared" si="1"/>
        <v>494.28571428571428</v>
      </c>
      <c r="G59" s="12">
        <f t="shared" si="2"/>
        <v>12.908163265306122</v>
      </c>
    </row>
    <row r="60" spans="2:7" x14ac:dyDescent="0.25">
      <c r="B60" s="13">
        <v>467.0333333333333</v>
      </c>
      <c r="C60" s="13">
        <v>29.833333333333332</v>
      </c>
      <c r="D60" s="12">
        <v>2.44</v>
      </c>
      <c r="E60" s="13">
        <f t="shared" si="0"/>
        <v>15.654748603351955</v>
      </c>
      <c r="F60" s="13">
        <f t="shared" si="1"/>
        <v>191.4071038251366</v>
      </c>
      <c r="G60" s="12">
        <f t="shared" si="2"/>
        <v>12.226775956284152</v>
      </c>
    </row>
    <row r="61" spans="2:7" x14ac:dyDescent="0.25">
      <c r="B61" s="13">
        <v>484.4666666666667</v>
      </c>
      <c r="C61" s="13">
        <v>13.1</v>
      </c>
      <c r="D61" s="12">
        <v>0.87999999999999989</v>
      </c>
      <c r="E61" s="13">
        <f t="shared" si="0"/>
        <v>36.9821882951654</v>
      </c>
      <c r="F61" s="13">
        <f t="shared" si="1"/>
        <v>550.53030303030312</v>
      </c>
      <c r="G61" s="12">
        <f t="shared" si="2"/>
        <v>14.886363636363638</v>
      </c>
    </row>
    <row r="62" spans="2:7" x14ac:dyDescent="0.25">
      <c r="B62" s="13">
        <v>430.36666666666662</v>
      </c>
      <c r="C62" s="13">
        <v>22.633333333333336</v>
      </c>
      <c r="D62" s="12">
        <v>1.4400000000000002</v>
      </c>
      <c r="E62" s="13">
        <f t="shared" si="0"/>
        <v>19.014727540500733</v>
      </c>
      <c r="F62" s="13">
        <f t="shared" si="1"/>
        <v>298.86574074074065</v>
      </c>
      <c r="G62" s="12">
        <f t="shared" si="2"/>
        <v>15.717592592592593</v>
      </c>
    </row>
    <row r="63" spans="2:7" x14ac:dyDescent="0.25">
      <c r="B63" s="13">
        <v>494.63333333333338</v>
      </c>
      <c r="C63" s="13">
        <v>13.700000000000001</v>
      </c>
      <c r="D63" s="12">
        <v>1.4783333333333333</v>
      </c>
      <c r="E63" s="13">
        <f t="shared" si="0"/>
        <v>36.104622871046232</v>
      </c>
      <c r="F63" s="13">
        <f t="shared" si="1"/>
        <v>334.58850056369789</v>
      </c>
      <c r="G63" s="12">
        <f t="shared" si="2"/>
        <v>9.2671927846674187</v>
      </c>
    </row>
    <row r="64" spans="2:7" x14ac:dyDescent="0.25">
      <c r="B64" s="13">
        <v>465.5</v>
      </c>
      <c r="C64" s="13">
        <v>17.3</v>
      </c>
      <c r="D64" s="12">
        <v>1.33</v>
      </c>
      <c r="E64" s="13">
        <f t="shared" si="0"/>
        <v>26.907514450867051</v>
      </c>
      <c r="F64" s="13">
        <f t="shared" si="1"/>
        <v>350</v>
      </c>
      <c r="G64" s="12">
        <f t="shared" si="2"/>
        <v>13.007518796992482</v>
      </c>
    </row>
    <row r="65" spans="2:7" x14ac:dyDescent="0.25">
      <c r="B65" s="13">
        <v>467</v>
      </c>
      <c r="C65" s="13">
        <v>16.5</v>
      </c>
      <c r="D65" s="12">
        <v>3.36</v>
      </c>
      <c r="E65" s="13">
        <f t="shared" si="0"/>
        <v>28.303030303030305</v>
      </c>
      <c r="F65" s="13">
        <f t="shared" si="1"/>
        <v>138.98809523809524</v>
      </c>
      <c r="G65" s="12">
        <f t="shared" si="2"/>
        <v>4.9107142857142856</v>
      </c>
    </row>
    <row r="66" spans="2:7" x14ac:dyDescent="0.25">
      <c r="B66" s="13">
        <v>441.26666666666665</v>
      </c>
      <c r="C66" s="13">
        <v>21.933333333333334</v>
      </c>
      <c r="D66" s="12">
        <v>2.0433333333333334</v>
      </c>
      <c r="E66" s="13">
        <f t="shared" si="0"/>
        <v>20.118541033434649</v>
      </c>
      <c r="F66" s="13">
        <f t="shared" si="1"/>
        <v>215.95432300163131</v>
      </c>
      <c r="G66" s="12">
        <f t="shared" si="2"/>
        <v>10.734094616639478</v>
      </c>
    </row>
    <row r="67" spans="2:7" x14ac:dyDescent="0.25">
      <c r="B67" s="13">
        <v>473</v>
      </c>
      <c r="C67" s="13">
        <v>20.7</v>
      </c>
      <c r="D67" s="12">
        <v>1.49</v>
      </c>
      <c r="E67" s="13">
        <f t="shared" ref="E67:E126" si="3">B67/C67</f>
        <v>22.85024154589372</v>
      </c>
      <c r="F67" s="13">
        <f t="shared" ref="F67:F126" si="4">B67/D67</f>
        <v>317.44966442953023</v>
      </c>
      <c r="G67" s="12">
        <f t="shared" ref="G67:G126" si="5">C67/D67</f>
        <v>13.89261744966443</v>
      </c>
    </row>
    <row r="68" spans="2:7" x14ac:dyDescent="0.25">
      <c r="B68" s="13">
        <v>467.1</v>
      </c>
      <c r="C68" s="13">
        <v>24.7</v>
      </c>
      <c r="D68" s="12">
        <v>1.22</v>
      </c>
      <c r="E68" s="13">
        <f t="shared" si="3"/>
        <v>18.910931174089072</v>
      </c>
      <c r="F68" s="13">
        <f t="shared" si="4"/>
        <v>382.86885245901641</v>
      </c>
      <c r="G68" s="12">
        <f t="shared" si="5"/>
        <v>20.245901639344261</v>
      </c>
    </row>
    <row r="69" spans="2:7" x14ac:dyDescent="0.25">
      <c r="B69" s="13">
        <v>476.83333333333331</v>
      </c>
      <c r="C69" s="13">
        <v>13.733333333333334</v>
      </c>
      <c r="D69" s="12">
        <v>1.3499999999999999</v>
      </c>
      <c r="E69" s="13">
        <f t="shared" si="3"/>
        <v>34.720873786407765</v>
      </c>
      <c r="F69" s="13">
        <f t="shared" si="4"/>
        <v>353.20987654320987</v>
      </c>
      <c r="G69" s="12">
        <f t="shared" si="5"/>
        <v>10.172839506172842</v>
      </c>
    </row>
    <row r="70" spans="2:7" x14ac:dyDescent="0.25">
      <c r="B70" s="13">
        <v>448.1</v>
      </c>
      <c r="C70" s="13">
        <v>20.5</v>
      </c>
      <c r="D70" s="12">
        <v>2.69</v>
      </c>
      <c r="E70" s="13">
        <f t="shared" si="3"/>
        <v>21.858536585365854</v>
      </c>
      <c r="F70" s="13">
        <f t="shared" si="4"/>
        <v>166.57992565055764</v>
      </c>
      <c r="G70" s="12">
        <f t="shared" si="5"/>
        <v>7.6208178438661713</v>
      </c>
    </row>
    <row r="71" spans="2:7" x14ac:dyDescent="0.25">
      <c r="B71" s="13">
        <v>459.7</v>
      </c>
      <c r="C71" s="13">
        <v>22.1</v>
      </c>
      <c r="D71" s="12">
        <v>1.605</v>
      </c>
      <c r="E71" s="13">
        <f t="shared" si="3"/>
        <v>20.800904977375563</v>
      </c>
      <c r="F71" s="13">
        <f t="shared" si="4"/>
        <v>286.41744548286601</v>
      </c>
      <c r="G71" s="12">
        <f t="shared" si="5"/>
        <v>13.769470404984425</v>
      </c>
    </row>
    <row r="72" spans="2:7" x14ac:dyDescent="0.25">
      <c r="B72" s="13">
        <v>489</v>
      </c>
      <c r="C72" s="13">
        <v>34.5</v>
      </c>
      <c r="D72" s="12">
        <v>2.7</v>
      </c>
      <c r="E72" s="13">
        <f t="shared" si="3"/>
        <v>14.173913043478262</v>
      </c>
      <c r="F72" s="13">
        <f t="shared" si="4"/>
        <v>181.11111111111109</v>
      </c>
      <c r="G72" s="12">
        <f t="shared" si="5"/>
        <v>12.777777777777777</v>
      </c>
    </row>
    <row r="73" spans="2:7" x14ac:dyDescent="0.25">
      <c r="B73" s="13">
        <v>465.3</v>
      </c>
      <c r="C73" s="13">
        <v>28.2</v>
      </c>
      <c r="D73" s="12">
        <v>2.61</v>
      </c>
      <c r="E73" s="13">
        <f t="shared" si="3"/>
        <v>16.5</v>
      </c>
      <c r="F73" s="13">
        <f t="shared" si="4"/>
        <v>178.27586206896552</v>
      </c>
      <c r="G73" s="12">
        <f t="shared" si="5"/>
        <v>10.804597701149426</v>
      </c>
    </row>
    <row r="74" spans="2:7" x14ac:dyDescent="0.25">
      <c r="B74" s="13">
        <v>478.40000000000003</v>
      </c>
      <c r="C74" s="13">
        <v>26.733333333333334</v>
      </c>
      <c r="D74" s="12">
        <v>2.0466666666666664</v>
      </c>
      <c r="E74" s="13">
        <f t="shared" si="3"/>
        <v>17.895261845386536</v>
      </c>
      <c r="F74" s="13">
        <f t="shared" si="4"/>
        <v>233.74592833876227</v>
      </c>
      <c r="G74" s="12">
        <f t="shared" si="5"/>
        <v>13.061889250814334</v>
      </c>
    </row>
    <row r="75" spans="2:7" x14ac:dyDescent="0.25">
      <c r="B75" s="13">
        <v>484.2</v>
      </c>
      <c r="C75" s="13">
        <v>23.799999999999997</v>
      </c>
      <c r="D75" s="12">
        <v>2.35</v>
      </c>
      <c r="E75" s="13">
        <f t="shared" si="3"/>
        <v>20.344537815126053</v>
      </c>
      <c r="F75" s="13">
        <f t="shared" si="4"/>
        <v>206.04255319148936</v>
      </c>
      <c r="G75" s="12">
        <f t="shared" si="5"/>
        <v>10.127659574468083</v>
      </c>
    </row>
    <row r="76" spans="2:7" x14ac:dyDescent="0.25">
      <c r="B76" s="13">
        <v>447.6</v>
      </c>
      <c r="C76" s="13">
        <v>19.8</v>
      </c>
      <c r="D76" s="12">
        <v>1.84</v>
      </c>
      <c r="E76" s="13">
        <f t="shared" si="3"/>
        <v>22.606060606060606</v>
      </c>
      <c r="F76" s="13">
        <f t="shared" si="4"/>
        <v>243.2608695652174</v>
      </c>
      <c r="G76" s="12">
        <f t="shared" si="5"/>
        <v>10.760869565217391</v>
      </c>
    </row>
    <row r="77" spans="2:7" x14ac:dyDescent="0.25">
      <c r="B77" s="13">
        <v>466.5</v>
      </c>
      <c r="C77" s="13">
        <v>26</v>
      </c>
      <c r="D77" s="12">
        <v>2.27</v>
      </c>
      <c r="E77" s="13">
        <f t="shared" si="3"/>
        <v>17.942307692307693</v>
      </c>
      <c r="F77" s="13">
        <f t="shared" si="4"/>
        <v>205.50660792951541</v>
      </c>
      <c r="G77" s="12">
        <f t="shared" si="5"/>
        <v>11.453744493392071</v>
      </c>
    </row>
    <row r="78" spans="2:7" x14ac:dyDescent="0.25">
      <c r="B78" s="13">
        <v>494</v>
      </c>
      <c r="C78" s="13">
        <v>15.266666666666666</v>
      </c>
      <c r="D78" s="12">
        <v>1.0933333333333335</v>
      </c>
      <c r="E78" s="13">
        <f t="shared" si="3"/>
        <v>32.35807860262009</v>
      </c>
      <c r="F78" s="13">
        <f t="shared" si="4"/>
        <v>451.82926829268285</v>
      </c>
      <c r="G78" s="12">
        <f t="shared" si="5"/>
        <v>13.963414634146339</v>
      </c>
    </row>
    <row r="79" spans="2:7" x14ac:dyDescent="0.25">
      <c r="B79" s="13">
        <v>469.45</v>
      </c>
      <c r="C79" s="13">
        <v>26.85</v>
      </c>
      <c r="D79" s="12">
        <v>2.2599999999999998</v>
      </c>
      <c r="E79" s="13">
        <f t="shared" si="3"/>
        <v>17.484171322160147</v>
      </c>
      <c r="F79" s="13">
        <f t="shared" si="4"/>
        <v>207.72123893805312</v>
      </c>
      <c r="G79" s="12">
        <f t="shared" si="5"/>
        <v>11.880530973451329</v>
      </c>
    </row>
    <row r="80" spans="2:7" x14ac:dyDescent="0.25">
      <c r="B80" s="13">
        <v>488.85</v>
      </c>
      <c r="C80" s="13">
        <v>14.850000000000001</v>
      </c>
      <c r="D80" s="12">
        <v>1.58</v>
      </c>
      <c r="E80" s="13">
        <f t="shared" si="3"/>
        <v>32.919191919191917</v>
      </c>
      <c r="F80" s="13">
        <f t="shared" si="4"/>
        <v>309.3987341772152</v>
      </c>
      <c r="G80" s="12">
        <f t="shared" si="5"/>
        <v>9.3987341772151911</v>
      </c>
    </row>
    <row r="81" spans="2:7" x14ac:dyDescent="0.25">
      <c r="B81" s="13">
        <v>465.3</v>
      </c>
      <c r="C81" s="13">
        <v>28.400000000000002</v>
      </c>
      <c r="D81" s="12">
        <v>2.73</v>
      </c>
      <c r="E81" s="13">
        <f t="shared" si="3"/>
        <v>16.383802816901408</v>
      </c>
      <c r="F81" s="13">
        <f t="shared" si="4"/>
        <v>170.43956043956044</v>
      </c>
      <c r="G81" s="12">
        <f t="shared" si="5"/>
        <v>10.402930402930403</v>
      </c>
    </row>
    <row r="82" spans="2:7" x14ac:dyDescent="0.25">
      <c r="B82" s="13">
        <v>467.05</v>
      </c>
      <c r="C82" s="13">
        <v>21</v>
      </c>
      <c r="D82" s="12">
        <v>2.0750000000000002</v>
      </c>
      <c r="E82" s="13">
        <f t="shared" si="3"/>
        <v>22.240476190476191</v>
      </c>
      <c r="F82" s="13">
        <f t="shared" si="4"/>
        <v>225.08433734939757</v>
      </c>
      <c r="G82" s="12">
        <f t="shared" si="5"/>
        <v>10.120481927710843</v>
      </c>
    </row>
    <row r="83" spans="2:7" x14ac:dyDescent="0.25">
      <c r="B83" s="13">
        <v>461.2</v>
      </c>
      <c r="C83" s="13">
        <v>24.6</v>
      </c>
      <c r="D83" s="12">
        <v>2.0099999999999998</v>
      </c>
      <c r="E83" s="13">
        <f t="shared" si="3"/>
        <v>18.747967479674795</v>
      </c>
      <c r="F83" s="13">
        <f t="shared" si="4"/>
        <v>229.45273631840797</v>
      </c>
      <c r="G83" s="12">
        <f t="shared" si="5"/>
        <v>12.238805970149256</v>
      </c>
    </row>
    <row r="84" spans="2:7" x14ac:dyDescent="0.25">
      <c r="B84" s="13">
        <v>463.10000000000008</v>
      </c>
      <c r="C84" s="13">
        <v>28.899999999999995</v>
      </c>
      <c r="D84" s="12">
        <v>1.7866666666666668</v>
      </c>
      <c r="E84" s="13">
        <f t="shared" si="3"/>
        <v>16.024221453287204</v>
      </c>
      <c r="F84" s="13">
        <f t="shared" si="4"/>
        <v>259.19776119402985</v>
      </c>
      <c r="G84" s="12">
        <f t="shared" si="5"/>
        <v>16.175373134328353</v>
      </c>
    </row>
    <row r="85" spans="2:7" x14ac:dyDescent="0.25">
      <c r="B85" s="13">
        <v>539.79999999999995</v>
      </c>
      <c r="C85" s="13">
        <v>17.5</v>
      </c>
      <c r="D85" s="12">
        <v>1.32</v>
      </c>
      <c r="E85" s="13">
        <f t="shared" si="3"/>
        <v>30.845714285714283</v>
      </c>
      <c r="F85" s="13">
        <f t="shared" si="4"/>
        <v>408.93939393939388</v>
      </c>
      <c r="G85" s="12">
        <f t="shared" si="5"/>
        <v>13.257575757575758</v>
      </c>
    </row>
    <row r="86" spans="2:7" x14ac:dyDescent="0.25">
      <c r="B86" s="13">
        <v>457.1</v>
      </c>
      <c r="C86" s="13">
        <v>25.1</v>
      </c>
      <c r="D86" s="12">
        <v>2.2999999999999998</v>
      </c>
      <c r="E86" s="13">
        <f t="shared" si="3"/>
        <v>18.211155378486055</v>
      </c>
      <c r="F86" s="13">
        <f t="shared" si="4"/>
        <v>198.73913043478262</v>
      </c>
      <c r="G86" s="12">
        <f t="shared" si="5"/>
        <v>10.913043478260871</v>
      </c>
    </row>
    <row r="87" spans="2:7" x14ac:dyDescent="0.25">
      <c r="B87" s="13">
        <v>457.93333333333334</v>
      </c>
      <c r="C87" s="13">
        <v>21.566666666666666</v>
      </c>
      <c r="D87" s="12">
        <v>1.8999999999999997</v>
      </c>
      <c r="E87" s="13">
        <f t="shared" si="3"/>
        <v>21.23338485316847</v>
      </c>
      <c r="F87" s="13">
        <f t="shared" si="4"/>
        <v>241.01754385964915</v>
      </c>
      <c r="G87" s="12">
        <f t="shared" si="5"/>
        <v>11.350877192982457</v>
      </c>
    </row>
    <row r="88" spans="2:7" x14ac:dyDescent="0.25">
      <c r="B88" s="13">
        <v>489.65</v>
      </c>
      <c r="C88" s="13">
        <v>17.45</v>
      </c>
      <c r="D88" s="12">
        <v>1.27</v>
      </c>
      <c r="E88" s="13">
        <f t="shared" si="3"/>
        <v>28.060171919770774</v>
      </c>
      <c r="F88" s="13">
        <f t="shared" si="4"/>
        <v>385.55118110236219</v>
      </c>
      <c r="G88" s="12">
        <f t="shared" si="5"/>
        <v>13.740157480314959</v>
      </c>
    </row>
    <row r="89" spans="2:7" x14ac:dyDescent="0.25">
      <c r="B89" s="13">
        <v>469.55</v>
      </c>
      <c r="C89" s="13">
        <v>13.4</v>
      </c>
      <c r="D89" s="12">
        <v>1.26</v>
      </c>
      <c r="E89" s="13">
        <f t="shared" si="3"/>
        <v>35.041044776119406</v>
      </c>
      <c r="F89" s="13">
        <f t="shared" si="4"/>
        <v>372.65873015873018</v>
      </c>
      <c r="G89" s="12">
        <f t="shared" si="5"/>
        <v>10.634920634920634</v>
      </c>
    </row>
    <row r="90" spans="2:7" x14ac:dyDescent="0.25">
      <c r="B90" s="13">
        <v>523.86666666666667</v>
      </c>
      <c r="C90" s="13">
        <v>16.233333333333334</v>
      </c>
      <c r="D90" s="12">
        <v>1.39</v>
      </c>
      <c r="E90" s="13">
        <f t="shared" si="3"/>
        <v>32.271047227926076</v>
      </c>
      <c r="F90" s="13">
        <f t="shared" si="4"/>
        <v>376.88249400479617</v>
      </c>
      <c r="G90" s="12">
        <f t="shared" si="5"/>
        <v>11.67865707434053</v>
      </c>
    </row>
    <row r="91" spans="2:7" x14ac:dyDescent="0.25">
      <c r="B91" s="13">
        <v>521.23333333333323</v>
      </c>
      <c r="C91" s="13">
        <v>15.166666666666666</v>
      </c>
      <c r="D91" s="12">
        <v>1.21</v>
      </c>
      <c r="E91" s="13">
        <f t="shared" si="3"/>
        <v>34.367032967032962</v>
      </c>
      <c r="F91" s="13">
        <f t="shared" si="4"/>
        <v>430.77134986225889</v>
      </c>
      <c r="G91" s="12">
        <f t="shared" si="5"/>
        <v>12.534435261707989</v>
      </c>
    </row>
    <row r="92" spans="2:7" x14ac:dyDescent="0.25">
      <c r="B92" s="13">
        <v>488.4</v>
      </c>
      <c r="C92" s="13">
        <v>23.8</v>
      </c>
      <c r="D92" s="12">
        <v>2.37</v>
      </c>
      <c r="E92" s="13">
        <f t="shared" si="3"/>
        <v>20.521008403361343</v>
      </c>
      <c r="F92" s="13">
        <f t="shared" si="4"/>
        <v>206.07594936708858</v>
      </c>
      <c r="G92" s="12">
        <f t="shared" si="5"/>
        <v>10.042194092827003</v>
      </c>
    </row>
    <row r="93" spans="2:7" x14ac:dyDescent="0.25">
      <c r="B93" s="13">
        <v>492.54999999999995</v>
      </c>
      <c r="C93" s="13">
        <v>16.2</v>
      </c>
      <c r="D93" s="12">
        <v>1.2549999999999999</v>
      </c>
      <c r="E93" s="13">
        <f t="shared" si="3"/>
        <v>30.404320987654319</v>
      </c>
      <c r="F93" s="13">
        <f t="shared" si="4"/>
        <v>392.47011952191235</v>
      </c>
      <c r="G93" s="12">
        <f t="shared" si="5"/>
        <v>12.908366533864543</v>
      </c>
    </row>
    <row r="94" spans="2:7" x14ac:dyDescent="0.25">
      <c r="B94" s="13">
        <v>506.33333333333331</v>
      </c>
      <c r="C94" s="13">
        <v>13.6</v>
      </c>
      <c r="D94" s="12">
        <v>1.4933333333333334</v>
      </c>
      <c r="E94" s="13">
        <f t="shared" si="3"/>
        <v>37.230392156862742</v>
      </c>
      <c r="F94" s="13">
        <f t="shared" si="4"/>
        <v>339.0625</v>
      </c>
      <c r="G94" s="12">
        <f t="shared" si="5"/>
        <v>9.1071428571428559</v>
      </c>
    </row>
    <row r="95" spans="2:7" x14ac:dyDescent="0.25">
      <c r="B95" s="13">
        <v>454.9</v>
      </c>
      <c r="C95" s="13">
        <v>22.7</v>
      </c>
      <c r="D95" s="12">
        <v>2.25</v>
      </c>
      <c r="E95" s="13">
        <f t="shared" si="3"/>
        <v>20.039647577092509</v>
      </c>
      <c r="F95" s="13">
        <f t="shared" si="4"/>
        <v>202.17777777777778</v>
      </c>
      <c r="G95" s="12">
        <f t="shared" si="5"/>
        <v>10.088888888888889</v>
      </c>
    </row>
    <row r="96" spans="2:7" x14ac:dyDescent="0.25">
      <c r="B96" s="13">
        <v>461.6</v>
      </c>
      <c r="C96" s="13">
        <v>29.5</v>
      </c>
      <c r="D96" s="12">
        <v>3.43</v>
      </c>
      <c r="E96" s="13">
        <f t="shared" si="3"/>
        <v>15.647457627118644</v>
      </c>
      <c r="F96" s="13">
        <f t="shared" si="4"/>
        <v>134.57725947521865</v>
      </c>
      <c r="G96" s="12">
        <f t="shared" si="5"/>
        <v>8.6005830903790077</v>
      </c>
    </row>
    <row r="97" spans="2:7" x14ac:dyDescent="0.25">
      <c r="B97" s="13">
        <v>483.1</v>
      </c>
      <c r="C97" s="13">
        <v>20.7</v>
      </c>
      <c r="D97" s="12">
        <v>1.86</v>
      </c>
      <c r="E97" s="13">
        <f t="shared" si="3"/>
        <v>23.338164251207733</v>
      </c>
      <c r="F97" s="13">
        <f t="shared" si="4"/>
        <v>259.73118279569894</v>
      </c>
      <c r="G97" s="12">
        <f t="shared" si="5"/>
        <v>11.129032258064516</v>
      </c>
    </row>
    <row r="98" spans="2:7" x14ac:dyDescent="0.25">
      <c r="B98" s="13">
        <v>503.7</v>
      </c>
      <c r="C98" s="13">
        <v>23.4</v>
      </c>
      <c r="D98" s="12">
        <v>2.1</v>
      </c>
      <c r="E98" s="13">
        <f t="shared" si="3"/>
        <v>21.525641025641026</v>
      </c>
      <c r="F98" s="13">
        <f t="shared" si="4"/>
        <v>239.85714285714283</v>
      </c>
      <c r="G98" s="12">
        <f t="shared" si="5"/>
        <v>11.142857142857142</v>
      </c>
    </row>
    <row r="99" spans="2:7" x14ac:dyDescent="0.25">
      <c r="B99" s="13">
        <v>462.2</v>
      </c>
      <c r="C99" s="13">
        <v>32.85</v>
      </c>
      <c r="D99" s="12">
        <v>3.31</v>
      </c>
      <c r="E99" s="13">
        <f t="shared" si="3"/>
        <v>14.070015220700151</v>
      </c>
      <c r="F99" s="13">
        <f t="shared" si="4"/>
        <v>139.63746223564954</v>
      </c>
      <c r="G99" s="12">
        <f t="shared" si="5"/>
        <v>9.9244712990936552</v>
      </c>
    </row>
    <row r="100" spans="2:7" x14ac:dyDescent="0.25">
      <c r="B100" s="13">
        <v>457.6</v>
      </c>
      <c r="C100" s="13">
        <v>20.5</v>
      </c>
      <c r="D100" s="12">
        <v>1.69</v>
      </c>
      <c r="E100" s="13">
        <f t="shared" si="3"/>
        <v>22.321951219512197</v>
      </c>
      <c r="F100" s="13">
        <f t="shared" si="4"/>
        <v>270.76923076923077</v>
      </c>
      <c r="G100" s="12">
        <f t="shared" si="5"/>
        <v>12.1301775147929</v>
      </c>
    </row>
    <row r="101" spans="2:7" x14ac:dyDescent="0.25">
      <c r="B101" s="13">
        <v>487.5</v>
      </c>
      <c r="C101" s="13">
        <v>12.2</v>
      </c>
      <c r="D101" s="12">
        <v>0.97</v>
      </c>
      <c r="E101" s="13">
        <f t="shared" si="3"/>
        <v>39.959016393442624</v>
      </c>
      <c r="F101" s="13">
        <f t="shared" si="4"/>
        <v>502.57731958762889</v>
      </c>
      <c r="G101" s="12">
        <f t="shared" si="5"/>
        <v>12.577319587628866</v>
      </c>
    </row>
    <row r="102" spans="2:7" x14ac:dyDescent="0.25">
      <c r="B102" s="13">
        <v>501</v>
      </c>
      <c r="C102" s="13">
        <v>19.700000000000003</v>
      </c>
      <c r="D102" s="12">
        <v>1.3599999999999999</v>
      </c>
      <c r="E102" s="13">
        <f t="shared" si="3"/>
        <v>25.431472081218271</v>
      </c>
      <c r="F102" s="13">
        <f t="shared" si="4"/>
        <v>368.38235294117652</v>
      </c>
      <c r="G102" s="12">
        <f t="shared" si="5"/>
        <v>14.485294117647062</v>
      </c>
    </row>
    <row r="103" spans="2:7" x14ac:dyDescent="0.25">
      <c r="B103" s="13">
        <v>489.4</v>
      </c>
      <c r="C103" s="13">
        <v>14.9</v>
      </c>
      <c r="D103" s="12">
        <v>1.26</v>
      </c>
      <c r="E103" s="13">
        <f t="shared" si="3"/>
        <v>32.845637583892618</v>
      </c>
      <c r="F103" s="13">
        <f t="shared" si="4"/>
        <v>388.41269841269838</v>
      </c>
      <c r="G103" s="12">
        <f t="shared" si="5"/>
        <v>11.825396825396826</v>
      </c>
    </row>
    <row r="104" spans="2:7" x14ac:dyDescent="0.25">
      <c r="B104" s="13">
        <v>502.1</v>
      </c>
      <c r="C104" s="13">
        <v>12.8</v>
      </c>
      <c r="D104" s="12">
        <v>1.29</v>
      </c>
      <c r="E104" s="13">
        <f t="shared" si="3"/>
        <v>39.2265625</v>
      </c>
      <c r="F104" s="13">
        <f t="shared" si="4"/>
        <v>389.22480620155039</v>
      </c>
      <c r="G104" s="12">
        <f t="shared" si="5"/>
        <v>9.9224806201550386</v>
      </c>
    </row>
    <row r="105" spans="2:7" x14ac:dyDescent="0.25">
      <c r="B105" s="13">
        <v>371.4</v>
      </c>
      <c r="C105" s="13">
        <v>12.2</v>
      </c>
      <c r="D105" s="12">
        <v>1.3</v>
      </c>
      <c r="E105" s="13">
        <f t="shared" si="3"/>
        <v>30.442622950819672</v>
      </c>
      <c r="F105" s="13">
        <f t="shared" si="4"/>
        <v>285.69230769230768</v>
      </c>
      <c r="G105" s="12">
        <f t="shared" si="5"/>
        <v>9.3846153846153832</v>
      </c>
    </row>
    <row r="106" spans="2:7" x14ac:dyDescent="0.25">
      <c r="B106" s="13">
        <v>510.90000000000003</v>
      </c>
      <c r="C106" s="13">
        <v>25.433333333333334</v>
      </c>
      <c r="D106" s="12">
        <v>1.5833333333333333</v>
      </c>
      <c r="E106" s="13">
        <f t="shared" si="3"/>
        <v>20.087811271297511</v>
      </c>
      <c r="F106" s="13">
        <f t="shared" si="4"/>
        <v>322.67368421052635</v>
      </c>
      <c r="G106" s="12">
        <f t="shared" si="5"/>
        <v>16.063157894736843</v>
      </c>
    </row>
    <row r="107" spans="2:7" x14ac:dyDescent="0.25">
      <c r="B107" s="13">
        <v>518.06666666666661</v>
      </c>
      <c r="C107" s="13">
        <v>20.333333333333332</v>
      </c>
      <c r="D107" s="12">
        <v>1.38</v>
      </c>
      <c r="E107" s="13">
        <f t="shared" si="3"/>
        <v>25.478688524590162</v>
      </c>
      <c r="F107" s="13">
        <f t="shared" si="4"/>
        <v>375.41062801932367</v>
      </c>
      <c r="G107" s="12">
        <f t="shared" si="5"/>
        <v>14.734299516908212</v>
      </c>
    </row>
    <row r="108" spans="2:7" x14ac:dyDescent="0.25">
      <c r="B108" s="13">
        <v>490</v>
      </c>
      <c r="C108" s="13">
        <v>12.8</v>
      </c>
      <c r="D108" s="12">
        <v>1.43</v>
      </c>
      <c r="E108" s="13">
        <f t="shared" si="3"/>
        <v>38.28125</v>
      </c>
      <c r="F108" s="13">
        <f t="shared" si="4"/>
        <v>342.65734265734267</v>
      </c>
      <c r="G108" s="12">
        <f t="shared" si="5"/>
        <v>8.9510489510489517</v>
      </c>
    </row>
    <row r="109" spans="2:7" x14ac:dyDescent="0.25">
      <c r="B109" s="13">
        <v>502.2</v>
      </c>
      <c r="C109" s="13">
        <v>19.5</v>
      </c>
      <c r="D109" s="12">
        <v>1.76</v>
      </c>
      <c r="E109" s="13">
        <f t="shared" si="3"/>
        <v>25.753846153846155</v>
      </c>
      <c r="F109" s="13">
        <f t="shared" si="4"/>
        <v>285.34090909090907</v>
      </c>
      <c r="G109" s="12">
        <f t="shared" si="5"/>
        <v>11.079545454545455</v>
      </c>
    </row>
    <row r="110" spans="2:7" x14ac:dyDescent="0.25">
      <c r="B110" s="13">
        <v>515.76666666666654</v>
      </c>
      <c r="C110" s="13">
        <v>11.133333333333333</v>
      </c>
      <c r="D110" s="12">
        <v>1.2300000000000002</v>
      </c>
      <c r="E110" s="13">
        <f t="shared" si="3"/>
        <v>46.326347305389213</v>
      </c>
      <c r="F110" s="13">
        <f t="shared" si="4"/>
        <v>419.32249322493209</v>
      </c>
      <c r="G110" s="12">
        <f t="shared" si="5"/>
        <v>9.0514905149051472</v>
      </c>
    </row>
    <row r="111" spans="2:7" x14ac:dyDescent="0.25">
      <c r="B111" s="13">
        <v>496.6</v>
      </c>
      <c r="C111" s="13">
        <v>20.549999999999997</v>
      </c>
      <c r="D111" s="12">
        <v>1.88</v>
      </c>
      <c r="E111" s="13">
        <f t="shared" si="3"/>
        <v>24.165450121654505</v>
      </c>
      <c r="F111" s="13">
        <f t="shared" si="4"/>
        <v>264.14893617021278</v>
      </c>
      <c r="G111" s="12">
        <f t="shared" si="5"/>
        <v>10.930851063829786</v>
      </c>
    </row>
    <row r="112" spans="2:7" x14ac:dyDescent="0.25">
      <c r="B112" s="13">
        <v>492.7</v>
      </c>
      <c r="C112" s="13">
        <v>18.600000000000001</v>
      </c>
      <c r="D112" s="12">
        <v>1.53</v>
      </c>
      <c r="E112" s="13">
        <f t="shared" si="3"/>
        <v>26.489247311827956</v>
      </c>
      <c r="F112" s="13">
        <f t="shared" si="4"/>
        <v>322.02614379084969</v>
      </c>
      <c r="G112" s="12">
        <f t="shared" si="5"/>
        <v>12.15686274509804</v>
      </c>
    </row>
    <row r="113" spans="1:7" x14ac:dyDescent="0.25">
      <c r="B113" s="13">
        <v>526.19999999999993</v>
      </c>
      <c r="C113" s="13">
        <v>19.5</v>
      </c>
      <c r="D113" s="12">
        <v>1.62</v>
      </c>
      <c r="E113" s="13">
        <f t="shared" si="3"/>
        <v>26.984615384615381</v>
      </c>
      <c r="F113" s="13">
        <f t="shared" si="4"/>
        <v>324.81481481481472</v>
      </c>
      <c r="G113" s="12">
        <f t="shared" si="5"/>
        <v>12.037037037037036</v>
      </c>
    </row>
    <row r="114" spans="1:7" x14ac:dyDescent="0.25">
      <c r="B114" s="13">
        <v>358.2</v>
      </c>
      <c r="C114" s="13">
        <v>14.5</v>
      </c>
      <c r="D114" s="12">
        <v>1.92</v>
      </c>
      <c r="E114" s="13">
        <f t="shared" si="3"/>
        <v>24.703448275862069</v>
      </c>
      <c r="F114" s="13">
        <f t="shared" si="4"/>
        <v>186.5625</v>
      </c>
      <c r="G114" s="12">
        <f t="shared" si="5"/>
        <v>7.5520833333333339</v>
      </c>
    </row>
    <row r="115" spans="1:7" x14ac:dyDescent="0.25">
      <c r="B115" s="13">
        <v>466.3</v>
      </c>
      <c r="C115" s="13">
        <v>28.733333333333331</v>
      </c>
      <c r="D115" s="12">
        <v>1.78</v>
      </c>
      <c r="E115" s="13">
        <f t="shared" si="3"/>
        <v>16.228538283062647</v>
      </c>
      <c r="F115" s="13">
        <f t="shared" si="4"/>
        <v>261.96629213483146</v>
      </c>
      <c r="G115" s="12">
        <f t="shared" si="5"/>
        <v>16.142322097378276</v>
      </c>
    </row>
    <row r="116" spans="1:7" x14ac:dyDescent="0.25">
      <c r="B116" s="13">
        <v>525.88333333333321</v>
      </c>
      <c r="C116" s="13">
        <v>16.349999999999998</v>
      </c>
      <c r="D116" s="12">
        <v>1.3166666666666667</v>
      </c>
      <c r="E116" s="13">
        <f t="shared" si="3"/>
        <v>32.164118246687053</v>
      </c>
      <c r="F116" s="13">
        <f t="shared" si="4"/>
        <v>399.40506329113913</v>
      </c>
      <c r="G116" s="12">
        <f t="shared" si="5"/>
        <v>12.41772151898734</v>
      </c>
    </row>
    <row r="117" spans="1:7" x14ac:dyDescent="0.25">
      <c r="B117" s="13">
        <v>481.76666666666665</v>
      </c>
      <c r="C117" s="13">
        <v>11.966666666666667</v>
      </c>
      <c r="D117" s="12">
        <v>1.3499999999999999</v>
      </c>
      <c r="E117" s="13">
        <f t="shared" si="3"/>
        <v>40.259052924791085</v>
      </c>
      <c r="F117" s="13">
        <f t="shared" si="4"/>
        <v>356.8641975308642</v>
      </c>
      <c r="G117" s="12">
        <f t="shared" si="5"/>
        <v>8.8641975308641978</v>
      </c>
    </row>
    <row r="118" spans="1:7" x14ac:dyDescent="0.25">
      <c r="B118" s="13">
        <v>496.9</v>
      </c>
      <c r="C118" s="13">
        <v>17.3</v>
      </c>
      <c r="D118" s="12">
        <v>1.53</v>
      </c>
      <c r="E118" s="13">
        <f t="shared" si="3"/>
        <v>28.722543352601154</v>
      </c>
      <c r="F118" s="13">
        <f t="shared" si="4"/>
        <v>324.77124183006532</v>
      </c>
      <c r="G118" s="12">
        <f t="shared" si="5"/>
        <v>11.307189542483661</v>
      </c>
    </row>
    <row r="119" spans="1:7" x14ac:dyDescent="0.25">
      <c r="B119" s="13">
        <v>501.6</v>
      </c>
      <c r="C119" s="13">
        <v>12.2</v>
      </c>
      <c r="D119" s="12">
        <v>1.31</v>
      </c>
      <c r="E119" s="13">
        <f t="shared" si="3"/>
        <v>41.114754098360663</v>
      </c>
      <c r="F119" s="13">
        <f t="shared" si="4"/>
        <v>382.90076335877865</v>
      </c>
      <c r="G119" s="12">
        <f t="shared" si="5"/>
        <v>9.3129770992366403</v>
      </c>
    </row>
    <row r="120" spans="1:7" x14ac:dyDescent="0.25">
      <c r="B120" s="13">
        <v>489.95000000000005</v>
      </c>
      <c r="C120" s="13">
        <v>28.25</v>
      </c>
      <c r="D120" s="12">
        <v>1.85</v>
      </c>
      <c r="E120" s="13">
        <f t="shared" si="3"/>
        <v>17.343362831858407</v>
      </c>
      <c r="F120" s="13">
        <f t="shared" si="4"/>
        <v>264.83783783783787</v>
      </c>
      <c r="G120" s="12">
        <f t="shared" si="5"/>
        <v>15.27027027027027</v>
      </c>
    </row>
    <row r="121" spans="1:7" x14ac:dyDescent="0.25">
      <c r="B121" s="13">
        <v>499.9</v>
      </c>
      <c r="C121" s="13">
        <v>10.65</v>
      </c>
      <c r="D121" s="12">
        <v>1.25</v>
      </c>
      <c r="E121" s="13">
        <f t="shared" si="3"/>
        <v>46.938967136150232</v>
      </c>
      <c r="F121" s="13">
        <f t="shared" si="4"/>
        <v>399.91999999999996</v>
      </c>
      <c r="G121" s="12">
        <f t="shared" si="5"/>
        <v>8.52</v>
      </c>
    </row>
    <row r="122" spans="1:7" x14ac:dyDescent="0.25">
      <c r="B122" s="13">
        <v>515.1</v>
      </c>
      <c r="C122" s="13">
        <v>27.4</v>
      </c>
      <c r="D122" s="12">
        <v>2.1800000000000002</v>
      </c>
      <c r="E122" s="13">
        <f t="shared" si="3"/>
        <v>18.799270072992702</v>
      </c>
      <c r="F122" s="13">
        <f t="shared" si="4"/>
        <v>236.28440366972475</v>
      </c>
      <c r="G122" s="12">
        <f t="shared" si="5"/>
        <v>12.56880733944954</v>
      </c>
    </row>
    <row r="123" spans="1:7" x14ac:dyDescent="0.25">
      <c r="B123" s="13">
        <v>495.89999999999992</v>
      </c>
      <c r="C123" s="13">
        <v>17.5</v>
      </c>
      <c r="D123" s="12">
        <v>1.59</v>
      </c>
      <c r="E123" s="13">
        <f t="shared" si="3"/>
        <v>28.337142857142851</v>
      </c>
      <c r="F123" s="13">
        <f t="shared" si="4"/>
        <v>311.88679245283015</v>
      </c>
      <c r="G123" s="12">
        <f t="shared" si="5"/>
        <v>11.0062893081761</v>
      </c>
    </row>
    <row r="124" spans="1:7" x14ac:dyDescent="0.25">
      <c r="B124" s="13">
        <v>511.36666666666662</v>
      </c>
      <c r="C124" s="13">
        <v>19.433333333333334</v>
      </c>
      <c r="D124" s="12">
        <v>1.5999999999999999</v>
      </c>
      <c r="E124" s="13">
        <f t="shared" si="3"/>
        <v>26.313893653516292</v>
      </c>
      <c r="F124" s="13">
        <f t="shared" si="4"/>
        <v>319.60416666666669</v>
      </c>
      <c r="G124" s="12">
        <f t="shared" si="5"/>
        <v>12.145833333333334</v>
      </c>
    </row>
    <row r="125" spans="1:7" x14ac:dyDescent="0.25">
      <c r="B125" s="13">
        <v>517.06666666666672</v>
      </c>
      <c r="C125" s="13">
        <v>20.8</v>
      </c>
      <c r="D125" s="12">
        <v>1.7833333333333332</v>
      </c>
      <c r="E125" s="13">
        <f t="shared" si="3"/>
        <v>24.858974358974361</v>
      </c>
      <c r="F125" s="13">
        <f t="shared" si="4"/>
        <v>289.9439252336449</v>
      </c>
      <c r="G125" s="12">
        <f t="shared" si="5"/>
        <v>11.66355140186916</v>
      </c>
    </row>
    <row r="126" spans="1:7" x14ac:dyDescent="0.25">
      <c r="A126" s="18"/>
      <c r="B126" s="19">
        <v>497.7</v>
      </c>
      <c r="C126" s="19">
        <v>16.3</v>
      </c>
      <c r="D126" s="20">
        <v>1.25</v>
      </c>
      <c r="E126" s="19">
        <f t="shared" si="3"/>
        <v>30.533742331288341</v>
      </c>
      <c r="F126" s="19">
        <f t="shared" si="4"/>
        <v>398.15999999999997</v>
      </c>
      <c r="G126" s="20">
        <f t="shared" si="5"/>
        <v>13.040000000000001</v>
      </c>
    </row>
    <row r="127" spans="1:7" x14ac:dyDescent="0.25">
      <c r="A127" s="21" t="s">
        <v>74</v>
      </c>
      <c r="B127" s="22">
        <f t="shared" ref="B127:G127" si="6">AVERAGE(B2:B126)</f>
        <v>469.81715999999994</v>
      </c>
      <c r="C127" s="22">
        <f t="shared" si="6"/>
        <v>19.377146666666672</v>
      </c>
      <c r="D127" s="23">
        <f t="shared" si="6"/>
        <v>1.6000373333333335</v>
      </c>
      <c r="E127" s="22">
        <f t="shared" si="6"/>
        <v>26.42466149860568</v>
      </c>
      <c r="F127" s="22">
        <f t="shared" si="6"/>
        <v>331.71339760106525</v>
      </c>
      <c r="G127" s="22">
        <f t="shared" si="6"/>
        <v>12.843368936117512</v>
      </c>
    </row>
    <row r="128" spans="1:7" x14ac:dyDescent="0.25">
      <c r="A128" s="21" t="s">
        <v>75</v>
      </c>
      <c r="B128" s="22">
        <f t="shared" ref="B128:G128" si="7">STDEV(B2:B126)</f>
        <v>29.78788403839631</v>
      </c>
      <c r="C128" s="22">
        <f t="shared" si="7"/>
        <v>5.8929369241588274</v>
      </c>
      <c r="D128" s="23">
        <f t="shared" si="7"/>
        <v>0.59269355755303588</v>
      </c>
      <c r="E128" s="22">
        <f t="shared" si="7"/>
        <v>7.842542642343509</v>
      </c>
      <c r="F128" s="22">
        <f t="shared" si="7"/>
        <v>113.50179676996179</v>
      </c>
      <c r="G128" s="22">
        <f t="shared" si="7"/>
        <v>3.5260773576964977</v>
      </c>
    </row>
    <row r="129" spans="1:7" x14ac:dyDescent="0.25">
      <c r="A129" s="21" t="s">
        <v>76</v>
      </c>
      <c r="B129" s="22">
        <f t="shared" ref="B129:G129" si="8">B128/B127*100</f>
        <v>6.3403141848621098</v>
      </c>
      <c r="C129" s="22">
        <f t="shared" si="8"/>
        <v>30.411788822840926</v>
      </c>
      <c r="D129" s="22">
        <f t="shared" si="8"/>
        <v>37.042483022460878</v>
      </c>
      <c r="E129" s="22">
        <f t="shared" si="8"/>
        <v>29.678876464537971</v>
      </c>
      <c r="F129" s="22">
        <f t="shared" si="8"/>
        <v>34.216826209252062</v>
      </c>
      <c r="G129" s="22">
        <f t="shared" si="8"/>
        <v>27.454458212911959</v>
      </c>
    </row>
    <row r="130" spans="1:7" x14ac:dyDescent="0.25">
      <c r="A130" s="21" t="s">
        <v>77</v>
      </c>
      <c r="B130" s="24">
        <v>468.9</v>
      </c>
      <c r="C130" s="24">
        <v>18.600000000000001</v>
      </c>
      <c r="D130" s="25">
        <v>1.5</v>
      </c>
      <c r="E130" s="24">
        <v>25.3</v>
      </c>
      <c r="F130" s="26">
        <v>312</v>
      </c>
      <c r="G130" s="22">
        <v>12.34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0"/>
  <sheetViews>
    <sheetView workbookViewId="0"/>
  </sheetViews>
  <sheetFormatPr defaultRowHeight="15.6" x14ac:dyDescent="0.25"/>
  <cols>
    <col min="1" max="1" width="26.77734375" style="16" customWidth="1"/>
    <col min="2" max="2" width="8.88671875" style="16"/>
    <col min="3" max="3" width="8.88671875" style="34"/>
    <col min="4" max="4" width="8.88671875" style="16"/>
    <col min="5" max="5" width="10.6640625" style="35" customWidth="1"/>
    <col min="6" max="6" width="10.109375" style="35" customWidth="1"/>
    <col min="7" max="7" width="10.88671875" style="35" customWidth="1"/>
    <col min="8" max="256" width="8.88671875" style="16"/>
    <col min="257" max="257" width="26.77734375" style="16" customWidth="1"/>
    <col min="258" max="260" width="8.88671875" style="16"/>
    <col min="261" max="261" width="10.6640625" style="16" customWidth="1"/>
    <col min="262" max="262" width="10.109375" style="16" customWidth="1"/>
    <col min="263" max="263" width="10.88671875" style="16" customWidth="1"/>
    <col min="264" max="512" width="8.88671875" style="16"/>
    <col min="513" max="513" width="26.77734375" style="16" customWidth="1"/>
    <col min="514" max="516" width="8.88671875" style="16"/>
    <col min="517" max="517" width="10.6640625" style="16" customWidth="1"/>
    <col min="518" max="518" width="10.109375" style="16" customWidth="1"/>
    <col min="519" max="519" width="10.88671875" style="16" customWidth="1"/>
    <col min="520" max="768" width="8.88671875" style="16"/>
    <col min="769" max="769" width="26.77734375" style="16" customWidth="1"/>
    <col min="770" max="772" width="8.88671875" style="16"/>
    <col min="773" max="773" width="10.6640625" style="16" customWidth="1"/>
    <col min="774" max="774" width="10.109375" style="16" customWidth="1"/>
    <col min="775" max="775" width="10.88671875" style="16" customWidth="1"/>
    <col min="776" max="1024" width="8.88671875" style="16"/>
    <col min="1025" max="1025" width="26.77734375" style="16" customWidth="1"/>
    <col min="1026" max="1028" width="8.88671875" style="16"/>
    <col min="1029" max="1029" width="10.6640625" style="16" customWidth="1"/>
    <col min="1030" max="1030" width="10.109375" style="16" customWidth="1"/>
    <col min="1031" max="1031" width="10.88671875" style="16" customWidth="1"/>
    <col min="1032" max="1280" width="8.88671875" style="16"/>
    <col min="1281" max="1281" width="26.77734375" style="16" customWidth="1"/>
    <col min="1282" max="1284" width="8.88671875" style="16"/>
    <col min="1285" max="1285" width="10.6640625" style="16" customWidth="1"/>
    <col min="1286" max="1286" width="10.109375" style="16" customWidth="1"/>
    <col min="1287" max="1287" width="10.88671875" style="16" customWidth="1"/>
    <col min="1288" max="1536" width="8.88671875" style="16"/>
    <col min="1537" max="1537" width="26.77734375" style="16" customWidth="1"/>
    <col min="1538" max="1540" width="8.88671875" style="16"/>
    <col min="1541" max="1541" width="10.6640625" style="16" customWidth="1"/>
    <col min="1542" max="1542" width="10.109375" style="16" customWidth="1"/>
    <col min="1543" max="1543" width="10.88671875" style="16" customWidth="1"/>
    <col min="1544" max="1792" width="8.88671875" style="16"/>
    <col min="1793" max="1793" width="26.77734375" style="16" customWidth="1"/>
    <col min="1794" max="1796" width="8.88671875" style="16"/>
    <col min="1797" max="1797" width="10.6640625" style="16" customWidth="1"/>
    <col min="1798" max="1798" width="10.109375" style="16" customWidth="1"/>
    <col min="1799" max="1799" width="10.88671875" style="16" customWidth="1"/>
    <col min="1800" max="2048" width="8.88671875" style="16"/>
    <col min="2049" max="2049" width="26.77734375" style="16" customWidth="1"/>
    <col min="2050" max="2052" width="8.88671875" style="16"/>
    <col min="2053" max="2053" width="10.6640625" style="16" customWidth="1"/>
    <col min="2054" max="2054" width="10.109375" style="16" customWidth="1"/>
    <col min="2055" max="2055" width="10.88671875" style="16" customWidth="1"/>
    <col min="2056" max="2304" width="8.88671875" style="16"/>
    <col min="2305" max="2305" width="26.77734375" style="16" customWidth="1"/>
    <col min="2306" max="2308" width="8.88671875" style="16"/>
    <col min="2309" max="2309" width="10.6640625" style="16" customWidth="1"/>
    <col min="2310" max="2310" width="10.109375" style="16" customWidth="1"/>
    <col min="2311" max="2311" width="10.88671875" style="16" customWidth="1"/>
    <col min="2312" max="2560" width="8.88671875" style="16"/>
    <col min="2561" max="2561" width="26.77734375" style="16" customWidth="1"/>
    <col min="2562" max="2564" width="8.88671875" style="16"/>
    <col min="2565" max="2565" width="10.6640625" style="16" customWidth="1"/>
    <col min="2566" max="2566" width="10.109375" style="16" customWidth="1"/>
    <col min="2567" max="2567" width="10.88671875" style="16" customWidth="1"/>
    <col min="2568" max="2816" width="8.88671875" style="16"/>
    <col min="2817" max="2817" width="26.77734375" style="16" customWidth="1"/>
    <col min="2818" max="2820" width="8.88671875" style="16"/>
    <col min="2821" max="2821" width="10.6640625" style="16" customWidth="1"/>
    <col min="2822" max="2822" width="10.109375" style="16" customWidth="1"/>
    <col min="2823" max="2823" width="10.88671875" style="16" customWidth="1"/>
    <col min="2824" max="3072" width="8.88671875" style="16"/>
    <col min="3073" max="3073" width="26.77734375" style="16" customWidth="1"/>
    <col min="3074" max="3076" width="8.88671875" style="16"/>
    <col min="3077" max="3077" width="10.6640625" style="16" customWidth="1"/>
    <col min="3078" max="3078" width="10.109375" style="16" customWidth="1"/>
    <col min="3079" max="3079" width="10.88671875" style="16" customWidth="1"/>
    <col min="3080" max="3328" width="8.88671875" style="16"/>
    <col min="3329" max="3329" width="26.77734375" style="16" customWidth="1"/>
    <col min="3330" max="3332" width="8.88671875" style="16"/>
    <col min="3333" max="3333" width="10.6640625" style="16" customWidth="1"/>
    <col min="3334" max="3334" width="10.109375" style="16" customWidth="1"/>
    <col min="3335" max="3335" width="10.88671875" style="16" customWidth="1"/>
    <col min="3336" max="3584" width="8.88671875" style="16"/>
    <col min="3585" max="3585" width="26.77734375" style="16" customWidth="1"/>
    <col min="3586" max="3588" width="8.88671875" style="16"/>
    <col min="3589" max="3589" width="10.6640625" style="16" customWidth="1"/>
    <col min="3590" max="3590" width="10.109375" style="16" customWidth="1"/>
    <col min="3591" max="3591" width="10.88671875" style="16" customWidth="1"/>
    <col min="3592" max="3840" width="8.88671875" style="16"/>
    <col min="3841" max="3841" width="26.77734375" style="16" customWidth="1"/>
    <col min="3842" max="3844" width="8.88671875" style="16"/>
    <col min="3845" max="3845" width="10.6640625" style="16" customWidth="1"/>
    <col min="3846" max="3846" width="10.109375" style="16" customWidth="1"/>
    <col min="3847" max="3847" width="10.88671875" style="16" customWidth="1"/>
    <col min="3848" max="4096" width="8.88671875" style="16"/>
    <col min="4097" max="4097" width="26.77734375" style="16" customWidth="1"/>
    <col min="4098" max="4100" width="8.88671875" style="16"/>
    <col min="4101" max="4101" width="10.6640625" style="16" customWidth="1"/>
    <col min="4102" max="4102" width="10.109375" style="16" customWidth="1"/>
    <col min="4103" max="4103" width="10.88671875" style="16" customWidth="1"/>
    <col min="4104" max="4352" width="8.88671875" style="16"/>
    <col min="4353" max="4353" width="26.77734375" style="16" customWidth="1"/>
    <col min="4354" max="4356" width="8.88671875" style="16"/>
    <col min="4357" max="4357" width="10.6640625" style="16" customWidth="1"/>
    <col min="4358" max="4358" width="10.109375" style="16" customWidth="1"/>
    <col min="4359" max="4359" width="10.88671875" style="16" customWidth="1"/>
    <col min="4360" max="4608" width="8.88671875" style="16"/>
    <col min="4609" max="4609" width="26.77734375" style="16" customWidth="1"/>
    <col min="4610" max="4612" width="8.88671875" style="16"/>
    <col min="4613" max="4613" width="10.6640625" style="16" customWidth="1"/>
    <col min="4614" max="4614" width="10.109375" style="16" customWidth="1"/>
    <col min="4615" max="4615" width="10.88671875" style="16" customWidth="1"/>
    <col min="4616" max="4864" width="8.88671875" style="16"/>
    <col min="4865" max="4865" width="26.77734375" style="16" customWidth="1"/>
    <col min="4866" max="4868" width="8.88671875" style="16"/>
    <col min="4869" max="4869" width="10.6640625" style="16" customWidth="1"/>
    <col min="4870" max="4870" width="10.109375" style="16" customWidth="1"/>
    <col min="4871" max="4871" width="10.88671875" style="16" customWidth="1"/>
    <col min="4872" max="5120" width="8.88671875" style="16"/>
    <col min="5121" max="5121" width="26.77734375" style="16" customWidth="1"/>
    <col min="5122" max="5124" width="8.88671875" style="16"/>
    <col min="5125" max="5125" width="10.6640625" style="16" customWidth="1"/>
    <col min="5126" max="5126" width="10.109375" style="16" customWidth="1"/>
    <col min="5127" max="5127" width="10.88671875" style="16" customWidth="1"/>
    <col min="5128" max="5376" width="8.88671875" style="16"/>
    <col min="5377" max="5377" width="26.77734375" style="16" customWidth="1"/>
    <col min="5378" max="5380" width="8.88671875" style="16"/>
    <col min="5381" max="5381" width="10.6640625" style="16" customWidth="1"/>
    <col min="5382" max="5382" width="10.109375" style="16" customWidth="1"/>
    <col min="5383" max="5383" width="10.88671875" style="16" customWidth="1"/>
    <col min="5384" max="5632" width="8.88671875" style="16"/>
    <col min="5633" max="5633" width="26.77734375" style="16" customWidth="1"/>
    <col min="5634" max="5636" width="8.88671875" style="16"/>
    <col min="5637" max="5637" width="10.6640625" style="16" customWidth="1"/>
    <col min="5638" max="5638" width="10.109375" style="16" customWidth="1"/>
    <col min="5639" max="5639" width="10.88671875" style="16" customWidth="1"/>
    <col min="5640" max="5888" width="8.88671875" style="16"/>
    <col min="5889" max="5889" width="26.77734375" style="16" customWidth="1"/>
    <col min="5890" max="5892" width="8.88671875" style="16"/>
    <col min="5893" max="5893" width="10.6640625" style="16" customWidth="1"/>
    <col min="5894" max="5894" width="10.109375" style="16" customWidth="1"/>
    <col min="5895" max="5895" width="10.88671875" style="16" customWidth="1"/>
    <col min="5896" max="6144" width="8.88671875" style="16"/>
    <col min="6145" max="6145" width="26.77734375" style="16" customWidth="1"/>
    <col min="6146" max="6148" width="8.88671875" style="16"/>
    <col min="6149" max="6149" width="10.6640625" style="16" customWidth="1"/>
    <col min="6150" max="6150" width="10.109375" style="16" customWidth="1"/>
    <col min="6151" max="6151" width="10.88671875" style="16" customWidth="1"/>
    <col min="6152" max="6400" width="8.88671875" style="16"/>
    <col min="6401" max="6401" width="26.77734375" style="16" customWidth="1"/>
    <col min="6402" max="6404" width="8.88671875" style="16"/>
    <col min="6405" max="6405" width="10.6640625" style="16" customWidth="1"/>
    <col min="6406" max="6406" width="10.109375" style="16" customWidth="1"/>
    <col min="6407" max="6407" width="10.88671875" style="16" customWidth="1"/>
    <col min="6408" max="6656" width="8.88671875" style="16"/>
    <col min="6657" max="6657" width="26.77734375" style="16" customWidth="1"/>
    <col min="6658" max="6660" width="8.88671875" style="16"/>
    <col min="6661" max="6661" width="10.6640625" style="16" customWidth="1"/>
    <col min="6662" max="6662" width="10.109375" style="16" customWidth="1"/>
    <col min="6663" max="6663" width="10.88671875" style="16" customWidth="1"/>
    <col min="6664" max="6912" width="8.88671875" style="16"/>
    <col min="6913" max="6913" width="26.77734375" style="16" customWidth="1"/>
    <col min="6914" max="6916" width="8.88671875" style="16"/>
    <col min="6917" max="6917" width="10.6640625" style="16" customWidth="1"/>
    <col min="6918" max="6918" width="10.109375" style="16" customWidth="1"/>
    <col min="6919" max="6919" width="10.88671875" style="16" customWidth="1"/>
    <col min="6920" max="7168" width="8.88671875" style="16"/>
    <col min="7169" max="7169" width="26.77734375" style="16" customWidth="1"/>
    <col min="7170" max="7172" width="8.88671875" style="16"/>
    <col min="7173" max="7173" width="10.6640625" style="16" customWidth="1"/>
    <col min="7174" max="7174" width="10.109375" style="16" customWidth="1"/>
    <col min="7175" max="7175" width="10.88671875" style="16" customWidth="1"/>
    <col min="7176" max="7424" width="8.88671875" style="16"/>
    <col min="7425" max="7425" width="26.77734375" style="16" customWidth="1"/>
    <col min="7426" max="7428" width="8.88671875" style="16"/>
    <col min="7429" max="7429" width="10.6640625" style="16" customWidth="1"/>
    <col min="7430" max="7430" width="10.109375" style="16" customWidth="1"/>
    <col min="7431" max="7431" width="10.88671875" style="16" customWidth="1"/>
    <col min="7432" max="7680" width="8.88671875" style="16"/>
    <col min="7681" max="7681" width="26.77734375" style="16" customWidth="1"/>
    <col min="7682" max="7684" width="8.88671875" style="16"/>
    <col min="7685" max="7685" width="10.6640625" style="16" customWidth="1"/>
    <col min="7686" max="7686" width="10.109375" style="16" customWidth="1"/>
    <col min="7687" max="7687" width="10.88671875" style="16" customWidth="1"/>
    <col min="7688" max="7936" width="8.88671875" style="16"/>
    <col min="7937" max="7937" width="26.77734375" style="16" customWidth="1"/>
    <col min="7938" max="7940" width="8.88671875" style="16"/>
    <col min="7941" max="7941" width="10.6640625" style="16" customWidth="1"/>
    <col min="7942" max="7942" width="10.109375" style="16" customWidth="1"/>
    <col min="7943" max="7943" width="10.88671875" style="16" customWidth="1"/>
    <col min="7944" max="8192" width="8.88671875" style="16"/>
    <col min="8193" max="8193" width="26.77734375" style="16" customWidth="1"/>
    <col min="8194" max="8196" width="8.88671875" style="16"/>
    <col min="8197" max="8197" width="10.6640625" style="16" customWidth="1"/>
    <col min="8198" max="8198" width="10.109375" style="16" customWidth="1"/>
    <col min="8199" max="8199" width="10.88671875" style="16" customWidth="1"/>
    <col min="8200" max="8448" width="8.88671875" style="16"/>
    <col min="8449" max="8449" width="26.77734375" style="16" customWidth="1"/>
    <col min="8450" max="8452" width="8.88671875" style="16"/>
    <col min="8453" max="8453" width="10.6640625" style="16" customWidth="1"/>
    <col min="8454" max="8454" width="10.109375" style="16" customWidth="1"/>
    <col min="8455" max="8455" width="10.88671875" style="16" customWidth="1"/>
    <col min="8456" max="8704" width="8.88671875" style="16"/>
    <col min="8705" max="8705" width="26.77734375" style="16" customWidth="1"/>
    <col min="8706" max="8708" width="8.88671875" style="16"/>
    <col min="8709" max="8709" width="10.6640625" style="16" customWidth="1"/>
    <col min="8710" max="8710" width="10.109375" style="16" customWidth="1"/>
    <col min="8711" max="8711" width="10.88671875" style="16" customWidth="1"/>
    <col min="8712" max="8960" width="8.88671875" style="16"/>
    <col min="8961" max="8961" width="26.77734375" style="16" customWidth="1"/>
    <col min="8962" max="8964" width="8.88671875" style="16"/>
    <col min="8965" max="8965" width="10.6640625" style="16" customWidth="1"/>
    <col min="8966" max="8966" width="10.109375" style="16" customWidth="1"/>
    <col min="8967" max="8967" width="10.88671875" style="16" customWidth="1"/>
    <col min="8968" max="9216" width="8.88671875" style="16"/>
    <col min="9217" max="9217" width="26.77734375" style="16" customWidth="1"/>
    <col min="9218" max="9220" width="8.88671875" style="16"/>
    <col min="9221" max="9221" width="10.6640625" style="16" customWidth="1"/>
    <col min="9222" max="9222" width="10.109375" style="16" customWidth="1"/>
    <col min="9223" max="9223" width="10.88671875" style="16" customWidth="1"/>
    <col min="9224" max="9472" width="8.88671875" style="16"/>
    <col min="9473" max="9473" width="26.77734375" style="16" customWidth="1"/>
    <col min="9474" max="9476" width="8.88671875" style="16"/>
    <col min="9477" max="9477" width="10.6640625" style="16" customWidth="1"/>
    <col min="9478" max="9478" width="10.109375" style="16" customWidth="1"/>
    <col min="9479" max="9479" width="10.88671875" style="16" customWidth="1"/>
    <col min="9480" max="9728" width="8.88671875" style="16"/>
    <col min="9729" max="9729" width="26.77734375" style="16" customWidth="1"/>
    <col min="9730" max="9732" width="8.88671875" style="16"/>
    <col min="9733" max="9733" width="10.6640625" style="16" customWidth="1"/>
    <col min="9734" max="9734" width="10.109375" style="16" customWidth="1"/>
    <col min="9735" max="9735" width="10.88671875" style="16" customWidth="1"/>
    <col min="9736" max="9984" width="8.88671875" style="16"/>
    <col min="9985" max="9985" width="26.77734375" style="16" customWidth="1"/>
    <col min="9986" max="9988" width="8.88671875" style="16"/>
    <col min="9989" max="9989" width="10.6640625" style="16" customWidth="1"/>
    <col min="9990" max="9990" width="10.109375" style="16" customWidth="1"/>
    <col min="9991" max="9991" width="10.88671875" style="16" customWidth="1"/>
    <col min="9992" max="10240" width="8.88671875" style="16"/>
    <col min="10241" max="10241" width="26.77734375" style="16" customWidth="1"/>
    <col min="10242" max="10244" width="8.88671875" style="16"/>
    <col min="10245" max="10245" width="10.6640625" style="16" customWidth="1"/>
    <col min="10246" max="10246" width="10.109375" style="16" customWidth="1"/>
    <col min="10247" max="10247" width="10.88671875" style="16" customWidth="1"/>
    <col min="10248" max="10496" width="8.88671875" style="16"/>
    <col min="10497" max="10497" width="26.77734375" style="16" customWidth="1"/>
    <col min="10498" max="10500" width="8.88671875" style="16"/>
    <col min="10501" max="10501" width="10.6640625" style="16" customWidth="1"/>
    <col min="10502" max="10502" width="10.109375" style="16" customWidth="1"/>
    <col min="10503" max="10503" width="10.88671875" style="16" customWidth="1"/>
    <col min="10504" max="10752" width="8.88671875" style="16"/>
    <col min="10753" max="10753" width="26.77734375" style="16" customWidth="1"/>
    <col min="10754" max="10756" width="8.88671875" style="16"/>
    <col min="10757" max="10757" width="10.6640625" style="16" customWidth="1"/>
    <col min="10758" max="10758" width="10.109375" style="16" customWidth="1"/>
    <col min="10759" max="10759" width="10.88671875" style="16" customWidth="1"/>
    <col min="10760" max="11008" width="8.88671875" style="16"/>
    <col min="11009" max="11009" width="26.77734375" style="16" customWidth="1"/>
    <col min="11010" max="11012" width="8.88671875" style="16"/>
    <col min="11013" max="11013" width="10.6640625" style="16" customWidth="1"/>
    <col min="11014" max="11014" width="10.109375" style="16" customWidth="1"/>
    <col min="11015" max="11015" width="10.88671875" style="16" customWidth="1"/>
    <col min="11016" max="11264" width="8.88671875" style="16"/>
    <col min="11265" max="11265" width="26.77734375" style="16" customWidth="1"/>
    <col min="11266" max="11268" width="8.88671875" style="16"/>
    <col min="11269" max="11269" width="10.6640625" style="16" customWidth="1"/>
    <col min="11270" max="11270" width="10.109375" style="16" customWidth="1"/>
    <col min="11271" max="11271" width="10.88671875" style="16" customWidth="1"/>
    <col min="11272" max="11520" width="8.88671875" style="16"/>
    <col min="11521" max="11521" width="26.77734375" style="16" customWidth="1"/>
    <col min="11522" max="11524" width="8.88671875" style="16"/>
    <col min="11525" max="11525" width="10.6640625" style="16" customWidth="1"/>
    <col min="11526" max="11526" width="10.109375" style="16" customWidth="1"/>
    <col min="11527" max="11527" width="10.88671875" style="16" customWidth="1"/>
    <col min="11528" max="11776" width="8.88671875" style="16"/>
    <col min="11777" max="11777" width="26.77734375" style="16" customWidth="1"/>
    <col min="11778" max="11780" width="8.88671875" style="16"/>
    <col min="11781" max="11781" width="10.6640625" style="16" customWidth="1"/>
    <col min="11782" max="11782" width="10.109375" style="16" customWidth="1"/>
    <col min="11783" max="11783" width="10.88671875" style="16" customWidth="1"/>
    <col min="11784" max="12032" width="8.88671875" style="16"/>
    <col min="12033" max="12033" width="26.77734375" style="16" customWidth="1"/>
    <col min="12034" max="12036" width="8.88671875" style="16"/>
    <col min="12037" max="12037" width="10.6640625" style="16" customWidth="1"/>
    <col min="12038" max="12038" width="10.109375" style="16" customWidth="1"/>
    <col min="12039" max="12039" width="10.88671875" style="16" customWidth="1"/>
    <col min="12040" max="12288" width="8.88671875" style="16"/>
    <col min="12289" max="12289" width="26.77734375" style="16" customWidth="1"/>
    <col min="12290" max="12292" width="8.88671875" style="16"/>
    <col min="12293" max="12293" width="10.6640625" style="16" customWidth="1"/>
    <col min="12294" max="12294" width="10.109375" style="16" customWidth="1"/>
    <col min="12295" max="12295" width="10.88671875" style="16" customWidth="1"/>
    <col min="12296" max="12544" width="8.88671875" style="16"/>
    <col min="12545" max="12545" width="26.77734375" style="16" customWidth="1"/>
    <col min="12546" max="12548" width="8.88671875" style="16"/>
    <col min="12549" max="12549" width="10.6640625" style="16" customWidth="1"/>
    <col min="12550" max="12550" width="10.109375" style="16" customWidth="1"/>
    <col min="12551" max="12551" width="10.88671875" style="16" customWidth="1"/>
    <col min="12552" max="12800" width="8.88671875" style="16"/>
    <col min="12801" max="12801" width="26.77734375" style="16" customWidth="1"/>
    <col min="12802" max="12804" width="8.88671875" style="16"/>
    <col min="12805" max="12805" width="10.6640625" style="16" customWidth="1"/>
    <col min="12806" max="12806" width="10.109375" style="16" customWidth="1"/>
    <col min="12807" max="12807" width="10.88671875" style="16" customWidth="1"/>
    <col min="12808" max="13056" width="8.88671875" style="16"/>
    <col min="13057" max="13057" width="26.77734375" style="16" customWidth="1"/>
    <col min="13058" max="13060" width="8.88671875" style="16"/>
    <col min="13061" max="13061" width="10.6640625" style="16" customWidth="1"/>
    <col min="13062" max="13062" width="10.109375" style="16" customWidth="1"/>
    <col min="13063" max="13063" width="10.88671875" style="16" customWidth="1"/>
    <col min="13064" max="13312" width="8.88671875" style="16"/>
    <col min="13313" max="13313" width="26.77734375" style="16" customWidth="1"/>
    <col min="13314" max="13316" width="8.88671875" style="16"/>
    <col min="13317" max="13317" width="10.6640625" style="16" customWidth="1"/>
    <col min="13318" max="13318" width="10.109375" style="16" customWidth="1"/>
    <col min="13319" max="13319" width="10.88671875" style="16" customWidth="1"/>
    <col min="13320" max="13568" width="8.88671875" style="16"/>
    <col min="13569" max="13569" width="26.77734375" style="16" customWidth="1"/>
    <col min="13570" max="13572" width="8.88671875" style="16"/>
    <col min="13573" max="13573" width="10.6640625" style="16" customWidth="1"/>
    <col min="13574" max="13574" width="10.109375" style="16" customWidth="1"/>
    <col min="13575" max="13575" width="10.88671875" style="16" customWidth="1"/>
    <col min="13576" max="13824" width="8.88671875" style="16"/>
    <col min="13825" max="13825" width="26.77734375" style="16" customWidth="1"/>
    <col min="13826" max="13828" width="8.88671875" style="16"/>
    <col min="13829" max="13829" width="10.6640625" style="16" customWidth="1"/>
    <col min="13830" max="13830" width="10.109375" style="16" customWidth="1"/>
    <col min="13831" max="13831" width="10.88671875" style="16" customWidth="1"/>
    <col min="13832" max="14080" width="8.88671875" style="16"/>
    <col min="14081" max="14081" width="26.77734375" style="16" customWidth="1"/>
    <col min="14082" max="14084" width="8.88671875" style="16"/>
    <col min="14085" max="14085" width="10.6640625" style="16" customWidth="1"/>
    <col min="14086" max="14086" width="10.109375" style="16" customWidth="1"/>
    <col min="14087" max="14087" width="10.88671875" style="16" customWidth="1"/>
    <col min="14088" max="14336" width="8.88671875" style="16"/>
    <col min="14337" max="14337" width="26.77734375" style="16" customWidth="1"/>
    <col min="14338" max="14340" width="8.88671875" style="16"/>
    <col min="14341" max="14341" width="10.6640625" style="16" customWidth="1"/>
    <col min="14342" max="14342" width="10.109375" style="16" customWidth="1"/>
    <col min="14343" max="14343" width="10.88671875" style="16" customWidth="1"/>
    <col min="14344" max="14592" width="8.88671875" style="16"/>
    <col min="14593" max="14593" width="26.77734375" style="16" customWidth="1"/>
    <col min="14594" max="14596" width="8.88671875" style="16"/>
    <col min="14597" max="14597" width="10.6640625" style="16" customWidth="1"/>
    <col min="14598" max="14598" width="10.109375" style="16" customWidth="1"/>
    <col min="14599" max="14599" width="10.88671875" style="16" customWidth="1"/>
    <col min="14600" max="14848" width="8.88671875" style="16"/>
    <col min="14849" max="14849" width="26.77734375" style="16" customWidth="1"/>
    <col min="14850" max="14852" width="8.88671875" style="16"/>
    <col min="14853" max="14853" width="10.6640625" style="16" customWidth="1"/>
    <col min="14854" max="14854" width="10.109375" style="16" customWidth="1"/>
    <col min="14855" max="14855" width="10.88671875" style="16" customWidth="1"/>
    <col min="14856" max="15104" width="8.88671875" style="16"/>
    <col min="15105" max="15105" width="26.77734375" style="16" customWidth="1"/>
    <col min="15106" max="15108" width="8.88671875" style="16"/>
    <col min="15109" max="15109" width="10.6640625" style="16" customWidth="1"/>
    <col min="15110" max="15110" width="10.109375" style="16" customWidth="1"/>
    <col min="15111" max="15111" width="10.88671875" style="16" customWidth="1"/>
    <col min="15112" max="15360" width="8.88671875" style="16"/>
    <col min="15361" max="15361" width="26.77734375" style="16" customWidth="1"/>
    <col min="15362" max="15364" width="8.88671875" style="16"/>
    <col min="15365" max="15365" width="10.6640625" style="16" customWidth="1"/>
    <col min="15366" max="15366" width="10.109375" style="16" customWidth="1"/>
    <col min="15367" max="15367" width="10.88671875" style="16" customWidth="1"/>
    <col min="15368" max="15616" width="8.88671875" style="16"/>
    <col min="15617" max="15617" width="26.77734375" style="16" customWidth="1"/>
    <col min="15618" max="15620" width="8.88671875" style="16"/>
    <col min="15621" max="15621" width="10.6640625" style="16" customWidth="1"/>
    <col min="15622" max="15622" width="10.109375" style="16" customWidth="1"/>
    <col min="15623" max="15623" width="10.88671875" style="16" customWidth="1"/>
    <col min="15624" max="15872" width="8.88671875" style="16"/>
    <col min="15873" max="15873" width="26.77734375" style="16" customWidth="1"/>
    <col min="15874" max="15876" width="8.88671875" style="16"/>
    <col min="15877" max="15877" width="10.6640625" style="16" customWidth="1"/>
    <col min="15878" max="15878" width="10.109375" style="16" customWidth="1"/>
    <col min="15879" max="15879" width="10.88671875" style="16" customWidth="1"/>
    <col min="15880" max="16128" width="8.88671875" style="16"/>
    <col min="16129" max="16129" width="26.77734375" style="16" customWidth="1"/>
    <col min="16130" max="16132" width="8.88671875" style="16"/>
    <col min="16133" max="16133" width="10.6640625" style="16" customWidth="1"/>
    <col min="16134" max="16134" width="10.109375" style="16" customWidth="1"/>
    <col min="16135" max="16135" width="10.88671875" style="16" customWidth="1"/>
    <col min="16136" max="16384" width="8.88671875" style="16"/>
  </cols>
  <sheetData>
    <row r="1" spans="2:7" x14ac:dyDescent="0.25">
      <c r="B1" s="2" t="s">
        <v>11</v>
      </c>
      <c r="C1" s="28" t="s">
        <v>12</v>
      </c>
      <c r="D1" s="2" t="s">
        <v>13</v>
      </c>
      <c r="E1" s="17" t="s">
        <v>78</v>
      </c>
      <c r="F1" s="17" t="s">
        <v>79</v>
      </c>
      <c r="G1" s="17" t="s">
        <v>80</v>
      </c>
    </row>
    <row r="2" spans="2:7" x14ac:dyDescent="0.25">
      <c r="B2" s="8">
        <v>52.110000000000007</v>
      </c>
      <c r="C2" s="7">
        <v>3.063333333333333</v>
      </c>
      <c r="D2" s="7">
        <v>0.52</v>
      </c>
      <c r="E2" s="29">
        <f t="shared" ref="E2:E65" si="0">B2/C2</f>
        <v>17.010881392818284</v>
      </c>
      <c r="F2" s="29">
        <f t="shared" ref="F2:F65" si="1">B2/D2</f>
        <v>100.21153846153847</v>
      </c>
      <c r="G2" s="30">
        <f t="shared" ref="G2:G65" si="2">C2/D2</f>
        <v>5.8910256410256405</v>
      </c>
    </row>
    <row r="3" spans="2:7" x14ac:dyDescent="0.25">
      <c r="B3" s="13">
        <v>9.85</v>
      </c>
      <c r="C3" s="12">
        <v>1.1833333333333333</v>
      </c>
      <c r="D3" s="12">
        <v>0.49666666666666665</v>
      </c>
      <c r="E3" s="13">
        <f t="shared" si="0"/>
        <v>8.3239436619718301</v>
      </c>
      <c r="F3" s="13">
        <f t="shared" si="1"/>
        <v>19.832214765100673</v>
      </c>
      <c r="G3" s="12">
        <f t="shared" si="2"/>
        <v>2.3825503355704698</v>
      </c>
    </row>
    <row r="4" spans="2:7" x14ac:dyDescent="0.25">
      <c r="B4" s="13">
        <v>43.626666666666665</v>
      </c>
      <c r="C4" s="12">
        <v>2.1733333333333333</v>
      </c>
      <c r="D4" s="12">
        <v>0.80333333333333334</v>
      </c>
      <c r="E4" s="13">
        <f t="shared" si="0"/>
        <v>20.073619631901838</v>
      </c>
      <c r="F4" s="13">
        <f t="shared" si="1"/>
        <v>54.307053941908713</v>
      </c>
      <c r="G4" s="12">
        <f t="shared" si="2"/>
        <v>2.7053941908713695</v>
      </c>
    </row>
    <row r="5" spans="2:7" x14ac:dyDescent="0.25">
      <c r="B5" s="13">
        <v>10.854999999999999</v>
      </c>
      <c r="C5" s="12">
        <v>1.125</v>
      </c>
      <c r="D5" s="12">
        <v>0.41499999999999998</v>
      </c>
      <c r="E5" s="13">
        <f t="shared" si="0"/>
        <v>9.6488888888888873</v>
      </c>
      <c r="F5" s="13">
        <f t="shared" si="1"/>
        <v>26.156626506024093</v>
      </c>
      <c r="G5" s="12">
        <f t="shared" si="2"/>
        <v>2.7108433734939759</v>
      </c>
    </row>
    <row r="6" spans="2:7" x14ac:dyDescent="0.25">
      <c r="B6" s="13">
        <v>60.79</v>
      </c>
      <c r="C6" s="12">
        <v>2.35</v>
      </c>
      <c r="D6" s="12">
        <v>0.61250000000000004</v>
      </c>
      <c r="E6" s="13">
        <f t="shared" si="0"/>
        <v>25.868085106382978</v>
      </c>
      <c r="F6" s="13">
        <f t="shared" si="1"/>
        <v>99.248979591836729</v>
      </c>
      <c r="G6" s="12">
        <f t="shared" si="2"/>
        <v>3.8367346938775508</v>
      </c>
    </row>
    <row r="7" spans="2:7" x14ac:dyDescent="0.25">
      <c r="B7" s="13">
        <v>4.2033333333333331</v>
      </c>
      <c r="C7" s="12">
        <v>0.94333333333333336</v>
      </c>
      <c r="D7" s="12">
        <v>0.47666666666666663</v>
      </c>
      <c r="E7" s="13">
        <f t="shared" si="0"/>
        <v>4.4558303886925792</v>
      </c>
      <c r="F7" s="13">
        <f t="shared" si="1"/>
        <v>8.8181818181818183</v>
      </c>
      <c r="G7" s="12">
        <f t="shared" si="2"/>
        <v>1.9790209790209792</v>
      </c>
    </row>
    <row r="8" spans="2:7" x14ac:dyDescent="0.25">
      <c r="B8" s="13">
        <v>8.94</v>
      </c>
      <c r="C8" s="12">
        <v>0.99750000000000005</v>
      </c>
      <c r="D8" s="12">
        <v>0.29250000000000004</v>
      </c>
      <c r="E8" s="13">
        <f t="shared" si="0"/>
        <v>8.9624060150375922</v>
      </c>
      <c r="F8" s="13">
        <f t="shared" si="1"/>
        <v>30.564102564102559</v>
      </c>
      <c r="G8" s="12">
        <f t="shared" si="2"/>
        <v>3.4102564102564101</v>
      </c>
    </row>
    <row r="9" spans="2:7" x14ac:dyDescent="0.25">
      <c r="B9" s="13">
        <v>29.99</v>
      </c>
      <c r="C9" s="12">
        <v>1.35</v>
      </c>
      <c r="D9" s="12">
        <v>0.62</v>
      </c>
      <c r="E9" s="13">
        <f t="shared" si="0"/>
        <v>22.214814814814812</v>
      </c>
      <c r="F9" s="13">
        <f t="shared" si="1"/>
        <v>48.37096774193548</v>
      </c>
      <c r="G9" s="12">
        <f t="shared" si="2"/>
        <v>2.17741935483871</v>
      </c>
    </row>
    <row r="10" spans="2:7" x14ac:dyDescent="0.25">
      <c r="B10" s="13">
        <v>25.12</v>
      </c>
      <c r="C10" s="12">
        <v>2.61</v>
      </c>
      <c r="D10" s="12">
        <v>1.1100000000000001</v>
      </c>
      <c r="E10" s="13">
        <f t="shared" si="0"/>
        <v>9.6245210727969361</v>
      </c>
      <c r="F10" s="13">
        <f t="shared" si="1"/>
        <v>22.63063063063063</v>
      </c>
      <c r="G10" s="12">
        <f t="shared" si="2"/>
        <v>2.3513513513513509</v>
      </c>
    </row>
    <row r="11" spans="2:7" x14ac:dyDescent="0.25">
      <c r="B11" s="13">
        <v>11.76</v>
      </c>
      <c r="C11" s="12">
        <v>1.1299999999999999</v>
      </c>
      <c r="D11" s="12">
        <v>0.86</v>
      </c>
      <c r="E11" s="13">
        <f t="shared" si="0"/>
        <v>10.407079646017699</v>
      </c>
      <c r="F11" s="13">
        <f t="shared" si="1"/>
        <v>13.674418604651162</v>
      </c>
      <c r="G11" s="12">
        <f t="shared" si="2"/>
        <v>1.3139534883720929</v>
      </c>
    </row>
    <row r="12" spans="2:7" x14ac:dyDescent="0.25">
      <c r="B12" s="13">
        <v>13</v>
      </c>
      <c r="C12" s="12">
        <v>1.28</v>
      </c>
      <c r="D12" s="12">
        <v>0.4</v>
      </c>
      <c r="E12" s="13">
        <f t="shared" si="0"/>
        <v>10.15625</v>
      </c>
      <c r="F12" s="13">
        <f t="shared" si="1"/>
        <v>32.5</v>
      </c>
      <c r="G12" s="12">
        <f t="shared" si="2"/>
        <v>3.1999999999999997</v>
      </c>
    </row>
    <row r="13" spans="2:7" x14ac:dyDescent="0.25">
      <c r="B13" s="13">
        <v>13.606666666666667</v>
      </c>
      <c r="C13" s="12">
        <v>1.365</v>
      </c>
      <c r="D13" s="12">
        <v>0.27500000000000002</v>
      </c>
      <c r="E13" s="13">
        <f t="shared" si="0"/>
        <v>9.9682539682539684</v>
      </c>
      <c r="F13" s="13">
        <f t="shared" si="1"/>
        <v>49.478787878787877</v>
      </c>
      <c r="G13" s="12">
        <f t="shared" si="2"/>
        <v>4.963636363636363</v>
      </c>
    </row>
    <row r="14" spans="2:7" x14ac:dyDescent="0.25">
      <c r="B14" s="13">
        <v>14.552499999999998</v>
      </c>
      <c r="C14" s="12">
        <v>1.4275</v>
      </c>
      <c r="D14" s="12">
        <v>0.22500000000000001</v>
      </c>
      <c r="E14" s="13">
        <f t="shared" si="0"/>
        <v>10.194395796847635</v>
      </c>
      <c r="F14" s="13">
        <f t="shared" si="1"/>
        <v>64.677777777777763</v>
      </c>
      <c r="G14" s="12">
        <f t="shared" si="2"/>
        <v>6.3444444444444441</v>
      </c>
    </row>
    <row r="15" spans="2:7" x14ac:dyDescent="0.25">
      <c r="B15" s="13">
        <v>4.8199999999999994</v>
      </c>
      <c r="C15" s="12">
        <v>0.87666666666666659</v>
      </c>
      <c r="D15" s="12">
        <v>0.77333333333333343</v>
      </c>
      <c r="E15" s="13">
        <f t="shared" si="0"/>
        <v>5.4980988593155891</v>
      </c>
      <c r="F15" s="13">
        <f t="shared" si="1"/>
        <v>6.2327586206896539</v>
      </c>
      <c r="G15" s="12">
        <f t="shared" si="2"/>
        <v>1.1336206896551722</v>
      </c>
    </row>
    <row r="16" spans="2:7" x14ac:dyDescent="0.25">
      <c r="B16" s="13">
        <v>22.85</v>
      </c>
      <c r="C16" s="12">
        <v>1.4750000000000001</v>
      </c>
      <c r="D16" s="12">
        <v>0.24</v>
      </c>
      <c r="E16" s="13">
        <f t="shared" si="0"/>
        <v>15.491525423728813</v>
      </c>
      <c r="F16" s="13">
        <f t="shared" si="1"/>
        <v>95.208333333333343</v>
      </c>
      <c r="G16" s="12">
        <f t="shared" si="2"/>
        <v>6.1458333333333339</v>
      </c>
    </row>
    <row r="17" spans="2:7" x14ac:dyDescent="0.25">
      <c r="B17" s="13">
        <v>57.77</v>
      </c>
      <c r="C17" s="12">
        <v>6.13</v>
      </c>
      <c r="D17" s="12">
        <v>0.74</v>
      </c>
      <c r="E17" s="13">
        <f t="shared" si="0"/>
        <v>9.4241435562805886</v>
      </c>
      <c r="F17" s="13">
        <f t="shared" si="1"/>
        <v>78.067567567567579</v>
      </c>
      <c r="G17" s="12">
        <f t="shared" si="2"/>
        <v>8.2837837837837842</v>
      </c>
    </row>
    <row r="18" spans="2:7" x14ac:dyDescent="0.25">
      <c r="B18" s="13">
        <v>3.53</v>
      </c>
      <c r="C18" s="12">
        <v>0.76000000000000012</v>
      </c>
      <c r="D18" s="12">
        <v>0.8833333333333333</v>
      </c>
      <c r="E18" s="13">
        <f t="shared" si="0"/>
        <v>4.6447368421052619</v>
      </c>
      <c r="F18" s="13">
        <f t="shared" si="1"/>
        <v>3.9962264150943394</v>
      </c>
      <c r="G18" s="12">
        <f t="shared" si="2"/>
        <v>0.86037735849056618</v>
      </c>
    </row>
    <row r="19" spans="2:7" x14ac:dyDescent="0.25">
      <c r="B19" s="13">
        <v>53.6</v>
      </c>
      <c r="C19" s="12">
        <v>3.37</v>
      </c>
      <c r="D19" s="12">
        <v>0.39</v>
      </c>
      <c r="E19" s="13">
        <f t="shared" si="0"/>
        <v>15.905044510385757</v>
      </c>
      <c r="F19" s="13">
        <f t="shared" si="1"/>
        <v>137.43589743589743</v>
      </c>
      <c r="G19" s="12">
        <f t="shared" si="2"/>
        <v>8.6410256410256405</v>
      </c>
    </row>
    <row r="20" spans="2:7" x14ac:dyDescent="0.25">
      <c r="B20" s="13">
        <v>49.913333333333334</v>
      </c>
      <c r="C20" s="12">
        <v>3.56</v>
      </c>
      <c r="D20" s="12">
        <v>0.89</v>
      </c>
      <c r="E20" s="13">
        <f t="shared" si="0"/>
        <v>14.02059925093633</v>
      </c>
      <c r="F20" s="13">
        <f t="shared" si="1"/>
        <v>56.082397003745321</v>
      </c>
      <c r="G20" s="12">
        <f t="shared" si="2"/>
        <v>4</v>
      </c>
    </row>
    <row r="21" spans="2:7" x14ac:dyDescent="0.25">
      <c r="B21" s="13">
        <v>21.076666666666668</v>
      </c>
      <c r="C21" s="12">
        <v>1.6666666666666667</v>
      </c>
      <c r="D21" s="12">
        <v>1.5066666666666668</v>
      </c>
      <c r="E21" s="13">
        <f t="shared" si="0"/>
        <v>12.646000000000001</v>
      </c>
      <c r="F21" s="13">
        <f t="shared" si="1"/>
        <v>13.988938053097344</v>
      </c>
      <c r="G21" s="12">
        <f t="shared" si="2"/>
        <v>1.1061946902654867</v>
      </c>
    </row>
    <row r="22" spans="2:7" x14ac:dyDescent="0.25">
      <c r="B22" s="13">
        <v>6.0453333333333328</v>
      </c>
      <c r="C22" s="12">
        <v>0.64533333333333331</v>
      </c>
      <c r="D22" s="12">
        <v>0.184</v>
      </c>
      <c r="E22" s="13">
        <f t="shared" si="0"/>
        <v>9.367768595041321</v>
      </c>
      <c r="F22" s="13">
        <f t="shared" si="1"/>
        <v>32.85507246376811</v>
      </c>
      <c r="G22" s="12">
        <f t="shared" si="2"/>
        <v>3.5072463768115942</v>
      </c>
    </row>
    <row r="23" spans="2:7" x14ac:dyDescent="0.25">
      <c r="B23" s="13">
        <v>23.586666666666662</v>
      </c>
      <c r="C23" s="12">
        <v>2.1533333333333333</v>
      </c>
      <c r="D23" s="12">
        <v>0.63</v>
      </c>
      <c r="E23" s="13">
        <f t="shared" si="0"/>
        <v>10.953560371517026</v>
      </c>
      <c r="F23" s="13">
        <f t="shared" si="1"/>
        <v>37.439153439153429</v>
      </c>
      <c r="G23" s="12">
        <f t="shared" si="2"/>
        <v>3.4179894179894181</v>
      </c>
    </row>
    <row r="24" spans="2:7" x14ac:dyDescent="0.25">
      <c r="B24" s="13">
        <v>89.18</v>
      </c>
      <c r="C24" s="12">
        <v>7.6933333333333325</v>
      </c>
      <c r="D24" s="12">
        <v>1.1466666666666667</v>
      </c>
      <c r="E24" s="13">
        <f t="shared" si="0"/>
        <v>11.591854419410748</v>
      </c>
      <c r="F24" s="13">
        <f t="shared" si="1"/>
        <v>77.773255813953497</v>
      </c>
      <c r="G24" s="12">
        <f t="shared" si="2"/>
        <v>6.7093023255813939</v>
      </c>
    </row>
    <row r="25" spans="2:7" x14ac:dyDescent="0.25">
      <c r="B25" s="13">
        <v>35.949999999999996</v>
      </c>
      <c r="C25" s="12">
        <v>2.06</v>
      </c>
      <c r="D25" s="12">
        <v>0.64666666666666661</v>
      </c>
      <c r="E25" s="13">
        <f t="shared" si="0"/>
        <v>17.45145631067961</v>
      </c>
      <c r="F25" s="13">
        <f t="shared" si="1"/>
        <v>55.592783505154635</v>
      </c>
      <c r="G25" s="12">
        <f t="shared" si="2"/>
        <v>3.1855670103092786</v>
      </c>
    </row>
    <row r="26" spans="2:7" x14ac:dyDescent="0.25">
      <c r="B26" s="13">
        <v>6.06</v>
      </c>
      <c r="C26" s="12">
        <v>0.57666666666666666</v>
      </c>
      <c r="D26" s="12">
        <v>0.13666666666666669</v>
      </c>
      <c r="E26" s="13">
        <f t="shared" si="0"/>
        <v>10.508670520231213</v>
      </c>
      <c r="F26" s="13">
        <f t="shared" si="1"/>
        <v>44.341463414634134</v>
      </c>
      <c r="G26" s="12">
        <f t="shared" si="2"/>
        <v>4.2195121951219505</v>
      </c>
    </row>
    <row r="27" spans="2:7" x14ac:dyDescent="0.25">
      <c r="B27" s="13">
        <v>92.21</v>
      </c>
      <c r="C27" s="12">
        <v>8.51</v>
      </c>
      <c r="D27" s="12">
        <v>1.67</v>
      </c>
      <c r="E27" s="13">
        <f t="shared" si="0"/>
        <v>10.835487661574618</v>
      </c>
      <c r="F27" s="13">
        <f t="shared" si="1"/>
        <v>55.215568862275447</v>
      </c>
      <c r="G27" s="12">
        <f t="shared" si="2"/>
        <v>5.0958083832335328</v>
      </c>
    </row>
    <row r="28" spans="2:7" x14ac:dyDescent="0.25">
      <c r="B28" s="13">
        <v>20.819999999999997</v>
      </c>
      <c r="C28" s="12">
        <v>1.7100000000000002</v>
      </c>
      <c r="D28" s="12">
        <v>0.51</v>
      </c>
      <c r="E28" s="13">
        <f t="shared" si="0"/>
        <v>12.175438596491224</v>
      </c>
      <c r="F28" s="13">
        <f t="shared" si="1"/>
        <v>40.823529411764696</v>
      </c>
      <c r="G28" s="12">
        <f t="shared" si="2"/>
        <v>3.3529411764705888</v>
      </c>
    </row>
    <row r="29" spans="2:7" x14ac:dyDescent="0.25">
      <c r="B29" s="13">
        <v>17.715</v>
      </c>
      <c r="C29" s="12">
        <v>1.4550000000000001</v>
      </c>
      <c r="D29" s="12">
        <v>0.54500000000000004</v>
      </c>
      <c r="E29" s="13">
        <f t="shared" si="0"/>
        <v>12.175257731958762</v>
      </c>
      <c r="F29" s="13">
        <f t="shared" si="1"/>
        <v>32.5045871559633</v>
      </c>
      <c r="G29" s="12">
        <f t="shared" si="2"/>
        <v>2.6697247706422016</v>
      </c>
    </row>
    <row r="30" spans="2:7" x14ac:dyDescent="0.25">
      <c r="B30" s="13">
        <v>13.164999999999999</v>
      </c>
      <c r="C30" s="12">
        <v>0.67500000000000004</v>
      </c>
      <c r="D30" s="12">
        <v>1.0049999999999999</v>
      </c>
      <c r="E30" s="13">
        <f t="shared" si="0"/>
        <v>19.5037037037037</v>
      </c>
      <c r="F30" s="13">
        <f t="shared" si="1"/>
        <v>13.099502487562189</v>
      </c>
      <c r="G30" s="12">
        <f t="shared" si="2"/>
        <v>0.67164179104477628</v>
      </c>
    </row>
    <row r="31" spans="2:7" x14ac:dyDescent="0.25">
      <c r="B31" s="13">
        <v>26.89</v>
      </c>
      <c r="C31" s="12">
        <v>2.78</v>
      </c>
      <c r="D31" s="12">
        <v>0.69</v>
      </c>
      <c r="E31" s="13">
        <f t="shared" si="0"/>
        <v>9.6726618705035978</v>
      </c>
      <c r="F31" s="13">
        <f t="shared" si="1"/>
        <v>38.971014492753625</v>
      </c>
      <c r="G31" s="12">
        <f t="shared" si="2"/>
        <v>4.0289855072463769</v>
      </c>
    </row>
    <row r="32" spans="2:7" x14ac:dyDescent="0.25">
      <c r="B32" s="13">
        <v>17.936</v>
      </c>
      <c r="C32" s="12">
        <v>1.5160000000000002</v>
      </c>
      <c r="D32" s="12">
        <v>1.002</v>
      </c>
      <c r="E32" s="13">
        <f t="shared" si="0"/>
        <v>11.831134564643797</v>
      </c>
      <c r="F32" s="13">
        <f t="shared" si="1"/>
        <v>17.900199600798402</v>
      </c>
      <c r="G32" s="12">
        <f t="shared" si="2"/>
        <v>1.5129740518962078</v>
      </c>
    </row>
    <row r="33" spans="2:7" x14ac:dyDescent="0.25">
      <c r="B33" s="13">
        <v>16.850000000000001</v>
      </c>
      <c r="C33" s="12">
        <v>1.37</v>
      </c>
      <c r="D33" s="12">
        <v>0.63</v>
      </c>
      <c r="E33" s="13">
        <f t="shared" si="0"/>
        <v>12.299270072992702</v>
      </c>
      <c r="F33" s="13">
        <f t="shared" si="1"/>
        <v>26.746031746031747</v>
      </c>
      <c r="G33" s="12">
        <f t="shared" si="2"/>
        <v>2.1746031746031749</v>
      </c>
    </row>
    <row r="34" spans="2:7" x14ac:dyDescent="0.25">
      <c r="B34" s="13">
        <v>48.405000000000001</v>
      </c>
      <c r="C34" s="12">
        <v>2.8849999999999998</v>
      </c>
      <c r="D34" s="12">
        <v>0.96500000000000008</v>
      </c>
      <c r="E34" s="13">
        <f t="shared" si="0"/>
        <v>16.778162911611787</v>
      </c>
      <c r="F34" s="13">
        <f t="shared" si="1"/>
        <v>50.160621761658028</v>
      </c>
      <c r="G34" s="12">
        <f t="shared" si="2"/>
        <v>2.9896373056994814</v>
      </c>
    </row>
    <row r="35" spans="2:7" x14ac:dyDescent="0.25">
      <c r="B35" s="13">
        <v>26.119999999999997</v>
      </c>
      <c r="C35" s="12">
        <v>2.06</v>
      </c>
      <c r="D35" s="12">
        <v>0.38500000000000001</v>
      </c>
      <c r="E35" s="13">
        <f t="shared" si="0"/>
        <v>12.679611650485436</v>
      </c>
      <c r="F35" s="13">
        <f t="shared" si="1"/>
        <v>67.844155844155836</v>
      </c>
      <c r="G35" s="12">
        <f t="shared" si="2"/>
        <v>5.3506493506493511</v>
      </c>
    </row>
    <row r="36" spans="2:7" x14ac:dyDescent="0.25">
      <c r="B36" s="13">
        <v>86.62</v>
      </c>
      <c r="C36" s="12">
        <v>4.5666666666666664</v>
      </c>
      <c r="D36" s="12">
        <v>1.1266666666666667</v>
      </c>
      <c r="E36" s="13">
        <f t="shared" si="0"/>
        <v>18.967883211678835</v>
      </c>
      <c r="F36" s="13">
        <f t="shared" si="1"/>
        <v>76.881656804733723</v>
      </c>
      <c r="G36" s="12">
        <f t="shared" si="2"/>
        <v>4.0532544378698221</v>
      </c>
    </row>
    <row r="37" spans="2:7" x14ac:dyDescent="0.25">
      <c r="B37" s="13">
        <v>86.74</v>
      </c>
      <c r="C37" s="12">
        <v>5.24</v>
      </c>
      <c r="D37" s="12">
        <v>1.42</v>
      </c>
      <c r="E37" s="13">
        <f t="shared" si="0"/>
        <v>16.553435114503817</v>
      </c>
      <c r="F37" s="13">
        <f t="shared" si="1"/>
        <v>61.08450704225352</v>
      </c>
      <c r="G37" s="12">
        <f t="shared" si="2"/>
        <v>3.6901408450704229</v>
      </c>
    </row>
    <row r="38" spans="2:7" x14ac:dyDescent="0.25">
      <c r="B38" s="13">
        <v>40.33</v>
      </c>
      <c r="C38" s="12">
        <v>4.1900000000000004</v>
      </c>
      <c r="D38" s="12">
        <v>0.73</v>
      </c>
      <c r="E38" s="13">
        <f t="shared" si="0"/>
        <v>9.6252983293556067</v>
      </c>
      <c r="F38" s="13">
        <f t="shared" si="1"/>
        <v>55.246575342465754</v>
      </c>
      <c r="G38" s="12">
        <f t="shared" si="2"/>
        <v>5.7397260273972606</v>
      </c>
    </row>
    <row r="39" spans="2:7" x14ac:dyDescent="0.25">
      <c r="B39" s="13">
        <v>46.370000000000005</v>
      </c>
      <c r="C39" s="12">
        <v>4.1549999999999994</v>
      </c>
      <c r="D39" s="12">
        <v>1.77</v>
      </c>
      <c r="E39" s="13">
        <f t="shared" si="0"/>
        <v>11.16004813477738</v>
      </c>
      <c r="F39" s="13">
        <f t="shared" si="1"/>
        <v>26.197740112994353</v>
      </c>
      <c r="G39" s="12">
        <f t="shared" si="2"/>
        <v>2.3474576271186436</v>
      </c>
    </row>
    <row r="40" spans="2:7" x14ac:dyDescent="0.25">
      <c r="B40" s="13">
        <v>45.516666666666673</v>
      </c>
      <c r="C40" s="12">
        <v>3.0733333333333328</v>
      </c>
      <c r="D40" s="12">
        <v>0.69000000000000006</v>
      </c>
      <c r="E40" s="13">
        <f t="shared" si="0"/>
        <v>14.810195227765732</v>
      </c>
      <c r="F40" s="13">
        <f t="shared" si="1"/>
        <v>65.966183574879224</v>
      </c>
      <c r="G40" s="12">
        <f t="shared" si="2"/>
        <v>4.4541062801932352</v>
      </c>
    </row>
    <row r="41" spans="2:7" x14ac:dyDescent="0.25">
      <c r="B41" s="13">
        <v>46.23</v>
      </c>
      <c r="C41" s="12">
        <v>1.4966666666666668</v>
      </c>
      <c r="D41" s="12">
        <v>0.60333333333333339</v>
      </c>
      <c r="E41" s="13">
        <f t="shared" si="0"/>
        <v>30.88864142538975</v>
      </c>
      <c r="F41" s="13">
        <f t="shared" si="1"/>
        <v>76.624309392265175</v>
      </c>
      <c r="G41" s="12">
        <f t="shared" si="2"/>
        <v>2.4806629834254146</v>
      </c>
    </row>
    <row r="42" spans="2:7" x14ac:dyDescent="0.25">
      <c r="B42" s="13">
        <v>28.97</v>
      </c>
      <c r="C42" s="12">
        <v>2.56</v>
      </c>
      <c r="D42" s="12">
        <v>0.56000000000000005</v>
      </c>
      <c r="E42" s="13">
        <f t="shared" si="0"/>
        <v>11.31640625</v>
      </c>
      <c r="F42" s="13">
        <f t="shared" si="1"/>
        <v>51.732142857142847</v>
      </c>
      <c r="G42" s="12">
        <f t="shared" si="2"/>
        <v>4.5714285714285712</v>
      </c>
    </row>
    <row r="43" spans="2:7" x14ac:dyDescent="0.25">
      <c r="B43" s="13">
        <v>22.96</v>
      </c>
      <c r="C43" s="12">
        <v>2.23</v>
      </c>
      <c r="D43" s="12">
        <v>0.46</v>
      </c>
      <c r="E43" s="13">
        <f t="shared" si="0"/>
        <v>10.295964125560539</v>
      </c>
      <c r="F43" s="13">
        <f t="shared" si="1"/>
        <v>49.913043478260867</v>
      </c>
      <c r="G43" s="12">
        <f t="shared" si="2"/>
        <v>4.8478260869565215</v>
      </c>
    </row>
    <row r="44" spans="2:7" x14ac:dyDescent="0.25">
      <c r="B44" s="13">
        <v>66.95</v>
      </c>
      <c r="C44" s="12">
        <v>5.09</v>
      </c>
      <c r="D44" s="12">
        <v>1.3166666666666667</v>
      </c>
      <c r="E44" s="13">
        <f t="shared" si="0"/>
        <v>13.153241650294696</v>
      </c>
      <c r="F44" s="13">
        <f t="shared" si="1"/>
        <v>50.848101265822784</v>
      </c>
      <c r="G44" s="12">
        <f t="shared" si="2"/>
        <v>3.8658227848101263</v>
      </c>
    </row>
    <row r="45" spans="2:7" x14ac:dyDescent="0.25">
      <c r="B45" s="13">
        <v>76.435000000000002</v>
      </c>
      <c r="C45" s="12">
        <v>4.67</v>
      </c>
      <c r="D45" s="12">
        <v>0.63</v>
      </c>
      <c r="E45" s="13">
        <f t="shared" si="0"/>
        <v>16.367237687366167</v>
      </c>
      <c r="F45" s="13">
        <f t="shared" si="1"/>
        <v>121.32539682539682</v>
      </c>
      <c r="G45" s="12">
        <f t="shared" si="2"/>
        <v>7.4126984126984121</v>
      </c>
    </row>
    <row r="46" spans="2:7" x14ac:dyDescent="0.25">
      <c r="B46" s="13">
        <v>27.959999999999997</v>
      </c>
      <c r="C46" s="12">
        <v>2.5766666666666667</v>
      </c>
      <c r="D46" s="12">
        <v>0.71</v>
      </c>
      <c r="E46" s="13">
        <f t="shared" si="0"/>
        <v>10.851228978007761</v>
      </c>
      <c r="F46" s="13">
        <f t="shared" si="1"/>
        <v>39.380281690140841</v>
      </c>
      <c r="G46" s="12">
        <f t="shared" si="2"/>
        <v>3.6291079812206575</v>
      </c>
    </row>
    <row r="47" spans="2:7" x14ac:dyDescent="0.25">
      <c r="B47" s="13">
        <v>28.76</v>
      </c>
      <c r="C47" s="12">
        <v>0.72</v>
      </c>
      <c r="D47" s="12">
        <v>1.05</v>
      </c>
      <c r="E47" s="13">
        <f t="shared" si="0"/>
        <v>39.94444444444445</v>
      </c>
      <c r="F47" s="13">
        <f t="shared" si="1"/>
        <v>27.390476190476189</v>
      </c>
      <c r="G47" s="12">
        <f t="shared" si="2"/>
        <v>0.68571428571428561</v>
      </c>
    </row>
    <row r="48" spans="2:7" x14ac:dyDescent="0.25">
      <c r="B48" s="13">
        <v>49.29</v>
      </c>
      <c r="C48" s="12">
        <v>4</v>
      </c>
      <c r="D48" s="12">
        <v>0.66</v>
      </c>
      <c r="E48" s="13">
        <f t="shared" si="0"/>
        <v>12.3225</v>
      </c>
      <c r="F48" s="13">
        <f t="shared" si="1"/>
        <v>74.681818181818173</v>
      </c>
      <c r="G48" s="12">
        <f t="shared" si="2"/>
        <v>6.0606060606060606</v>
      </c>
    </row>
    <row r="49" spans="2:7" x14ac:dyDescent="0.25">
      <c r="B49" s="13">
        <v>45.366666666666667</v>
      </c>
      <c r="C49" s="12">
        <v>3.44</v>
      </c>
      <c r="D49" s="12">
        <v>1.04</v>
      </c>
      <c r="E49" s="13">
        <f t="shared" si="0"/>
        <v>13.187984496124031</v>
      </c>
      <c r="F49" s="13">
        <f t="shared" si="1"/>
        <v>43.621794871794869</v>
      </c>
      <c r="G49" s="12">
        <f t="shared" si="2"/>
        <v>3.3076923076923075</v>
      </c>
    </row>
    <row r="50" spans="2:7" x14ac:dyDescent="0.25">
      <c r="B50" s="13">
        <v>37.26</v>
      </c>
      <c r="C50" s="12">
        <v>2.6466666666666665</v>
      </c>
      <c r="D50" s="12">
        <v>0.81666666666666654</v>
      </c>
      <c r="E50" s="13">
        <f t="shared" si="0"/>
        <v>14.078085642317381</v>
      </c>
      <c r="F50" s="13">
        <f t="shared" si="1"/>
        <v>45.624489795918372</v>
      </c>
      <c r="G50" s="12">
        <f t="shared" si="2"/>
        <v>3.2408163265306125</v>
      </c>
    </row>
    <row r="51" spans="2:7" x14ac:dyDescent="0.25">
      <c r="B51" s="13">
        <v>18.440000000000001</v>
      </c>
      <c r="C51" s="12">
        <v>1.76</v>
      </c>
      <c r="D51" s="12">
        <v>0.69999999999999984</v>
      </c>
      <c r="E51" s="13">
        <f t="shared" si="0"/>
        <v>10.477272727272728</v>
      </c>
      <c r="F51" s="13">
        <f t="shared" si="1"/>
        <v>26.342857142857152</v>
      </c>
      <c r="G51" s="12">
        <f t="shared" si="2"/>
        <v>2.5142857142857147</v>
      </c>
    </row>
    <row r="52" spans="2:7" x14ac:dyDescent="0.25">
      <c r="B52" s="13">
        <v>36.13666666666667</v>
      </c>
      <c r="C52" s="12">
        <v>2.7533333333333334</v>
      </c>
      <c r="D52" s="12">
        <v>0.74333333333333318</v>
      </c>
      <c r="E52" s="13">
        <f t="shared" si="0"/>
        <v>13.124697336561745</v>
      </c>
      <c r="F52" s="13">
        <f t="shared" si="1"/>
        <v>48.614349775784767</v>
      </c>
      <c r="G52" s="12">
        <f t="shared" si="2"/>
        <v>3.7040358744394628</v>
      </c>
    </row>
    <row r="53" spans="2:7" x14ac:dyDescent="0.25">
      <c r="B53" s="13">
        <v>40.313333333333333</v>
      </c>
      <c r="C53" s="12">
        <v>2.8233333333333328</v>
      </c>
      <c r="D53" s="12">
        <v>0.87</v>
      </c>
      <c r="E53" s="13">
        <f t="shared" si="0"/>
        <v>14.278630460448644</v>
      </c>
      <c r="F53" s="13">
        <f t="shared" si="1"/>
        <v>46.337164750957854</v>
      </c>
      <c r="G53" s="12">
        <f t="shared" si="2"/>
        <v>3.2452107279693481</v>
      </c>
    </row>
    <row r="54" spans="2:7" x14ac:dyDescent="0.25">
      <c r="B54" s="13">
        <v>42.346666666666664</v>
      </c>
      <c r="C54" s="12">
        <v>4.0566666666666675</v>
      </c>
      <c r="D54" s="12">
        <v>1.5533333333333335</v>
      </c>
      <c r="E54" s="13">
        <f t="shared" si="0"/>
        <v>10.438783894823333</v>
      </c>
      <c r="F54" s="13">
        <f t="shared" si="1"/>
        <v>27.261802575107293</v>
      </c>
      <c r="G54" s="12">
        <f t="shared" si="2"/>
        <v>2.6115879828326185</v>
      </c>
    </row>
    <row r="55" spans="2:7" x14ac:dyDescent="0.25">
      <c r="B55" s="13">
        <v>19.989999999999998</v>
      </c>
      <c r="C55" s="12">
        <v>2.16</v>
      </c>
      <c r="D55" s="12">
        <v>0.80000000000000016</v>
      </c>
      <c r="E55" s="13">
        <f t="shared" si="0"/>
        <v>9.254629629629628</v>
      </c>
      <c r="F55" s="13">
        <f t="shared" si="1"/>
        <v>24.987499999999994</v>
      </c>
      <c r="G55" s="12">
        <f t="shared" si="2"/>
        <v>2.6999999999999997</v>
      </c>
    </row>
    <row r="56" spans="2:7" x14ac:dyDescent="0.25">
      <c r="B56" s="13">
        <v>106.24333333333334</v>
      </c>
      <c r="C56" s="12">
        <v>8.1066666666666674</v>
      </c>
      <c r="D56" s="12">
        <v>1.9633333333333332</v>
      </c>
      <c r="E56" s="13">
        <f t="shared" si="0"/>
        <v>13.105674342105262</v>
      </c>
      <c r="F56" s="13">
        <f t="shared" si="1"/>
        <v>54.113752122241095</v>
      </c>
      <c r="G56" s="12">
        <f t="shared" si="2"/>
        <v>4.1290322580645169</v>
      </c>
    </row>
    <row r="57" spans="2:7" x14ac:dyDescent="0.25">
      <c r="B57" s="13">
        <v>76.62</v>
      </c>
      <c r="C57" s="12">
        <v>5.5449999999999999</v>
      </c>
      <c r="D57" s="12">
        <v>0.78499999999999992</v>
      </c>
      <c r="E57" s="13">
        <f t="shared" si="0"/>
        <v>13.817853922452661</v>
      </c>
      <c r="F57" s="13">
        <f t="shared" si="1"/>
        <v>97.605095541401283</v>
      </c>
      <c r="G57" s="12">
        <f t="shared" si="2"/>
        <v>7.063694267515924</v>
      </c>
    </row>
    <row r="58" spans="2:7" x14ac:dyDescent="0.25">
      <c r="B58" s="13">
        <v>42.79</v>
      </c>
      <c r="C58" s="12">
        <v>2.9</v>
      </c>
      <c r="D58" s="12">
        <v>0.79</v>
      </c>
      <c r="E58" s="13">
        <f t="shared" si="0"/>
        <v>14.755172413793103</v>
      </c>
      <c r="F58" s="13">
        <f t="shared" si="1"/>
        <v>54.164556962025316</v>
      </c>
      <c r="G58" s="12">
        <f t="shared" si="2"/>
        <v>3.6708860759493667</v>
      </c>
    </row>
    <row r="59" spans="2:7" x14ac:dyDescent="0.25">
      <c r="B59" s="13">
        <v>17.215</v>
      </c>
      <c r="C59" s="12">
        <v>1.155</v>
      </c>
      <c r="D59" s="12">
        <v>0.27</v>
      </c>
      <c r="E59" s="13">
        <f t="shared" si="0"/>
        <v>14.904761904761905</v>
      </c>
      <c r="F59" s="13">
        <f t="shared" si="1"/>
        <v>63.759259259259252</v>
      </c>
      <c r="G59" s="12">
        <f t="shared" si="2"/>
        <v>4.2777777777777777</v>
      </c>
    </row>
    <row r="60" spans="2:7" x14ac:dyDescent="0.25">
      <c r="B60" s="13">
        <v>20.423333333333332</v>
      </c>
      <c r="C60" s="12">
        <v>1.4133333333333333</v>
      </c>
      <c r="D60" s="12">
        <v>0.77999999999999992</v>
      </c>
      <c r="E60" s="13">
        <f t="shared" si="0"/>
        <v>14.450471698113207</v>
      </c>
      <c r="F60" s="13">
        <f t="shared" si="1"/>
        <v>26.183760683760685</v>
      </c>
      <c r="G60" s="12">
        <f t="shared" si="2"/>
        <v>1.8119658119658122</v>
      </c>
    </row>
    <row r="61" spans="2:7" x14ac:dyDescent="0.25">
      <c r="B61" s="13">
        <v>35.949999999999996</v>
      </c>
      <c r="C61" s="12">
        <v>1.76</v>
      </c>
      <c r="D61" s="12">
        <v>0.26333333333333336</v>
      </c>
      <c r="E61" s="13">
        <f t="shared" si="0"/>
        <v>20.42613636363636</v>
      </c>
      <c r="F61" s="13">
        <f t="shared" si="1"/>
        <v>136.51898734177212</v>
      </c>
      <c r="G61" s="12">
        <f t="shared" si="2"/>
        <v>6.6835443037974676</v>
      </c>
    </row>
    <row r="62" spans="2:7" x14ac:dyDescent="0.25">
      <c r="B62" s="13">
        <v>37.909999999999997</v>
      </c>
      <c r="C62" s="12">
        <v>1.8099999999999998</v>
      </c>
      <c r="D62" s="12">
        <v>0.69000000000000006</v>
      </c>
      <c r="E62" s="13">
        <f t="shared" si="0"/>
        <v>20.944751381215468</v>
      </c>
      <c r="F62" s="13">
        <f t="shared" si="1"/>
        <v>54.942028985507235</v>
      </c>
      <c r="G62" s="12">
        <f t="shared" si="2"/>
        <v>2.6231884057971011</v>
      </c>
    </row>
    <row r="63" spans="2:7" x14ac:dyDescent="0.25">
      <c r="B63" s="13">
        <v>72.500000000000014</v>
      </c>
      <c r="C63" s="12">
        <v>3.7033333333333336</v>
      </c>
      <c r="D63" s="12">
        <v>2.0099999999999998</v>
      </c>
      <c r="E63" s="13">
        <f t="shared" si="0"/>
        <v>19.576957695769579</v>
      </c>
      <c r="F63" s="13">
        <f t="shared" si="1"/>
        <v>36.069651741293541</v>
      </c>
      <c r="G63" s="12">
        <f t="shared" si="2"/>
        <v>1.842454394693201</v>
      </c>
    </row>
    <row r="64" spans="2:7" x14ac:dyDescent="0.25">
      <c r="B64" s="13">
        <v>52.12</v>
      </c>
      <c r="C64" s="12">
        <v>3.89</v>
      </c>
      <c r="D64" s="12">
        <v>0.73</v>
      </c>
      <c r="E64" s="13">
        <f t="shared" si="0"/>
        <v>13.398457583547557</v>
      </c>
      <c r="F64" s="13">
        <f t="shared" si="1"/>
        <v>71.397260273972606</v>
      </c>
      <c r="G64" s="12">
        <f t="shared" si="2"/>
        <v>5.3287671232876717</v>
      </c>
    </row>
    <row r="65" spans="2:7" x14ac:dyDescent="0.25">
      <c r="B65" s="13">
        <v>75.399999999999991</v>
      </c>
      <c r="C65" s="12">
        <v>6.88</v>
      </c>
      <c r="D65" s="12">
        <v>2.0533333333333332</v>
      </c>
      <c r="E65" s="13">
        <f t="shared" si="0"/>
        <v>10.959302325581394</v>
      </c>
      <c r="F65" s="13">
        <f t="shared" si="1"/>
        <v>36.720779220779221</v>
      </c>
      <c r="G65" s="12">
        <f t="shared" si="2"/>
        <v>3.3506493506493507</v>
      </c>
    </row>
    <row r="66" spans="2:7" x14ac:dyDescent="0.25">
      <c r="B66" s="13">
        <v>52.933333333333337</v>
      </c>
      <c r="C66" s="12">
        <v>4.59</v>
      </c>
      <c r="D66" s="12">
        <v>0.87</v>
      </c>
      <c r="E66" s="13">
        <f t="shared" ref="E66:E126" si="3">B66/C66</f>
        <v>11.532316630355847</v>
      </c>
      <c r="F66" s="13">
        <f t="shared" ref="F66:F126" si="4">B66/D66</f>
        <v>60.842911877394641</v>
      </c>
      <c r="G66" s="12">
        <f t="shared" ref="G66:G126" si="5">C66/D66</f>
        <v>5.2758620689655169</v>
      </c>
    </row>
    <row r="67" spans="2:7" x14ac:dyDescent="0.25">
      <c r="B67" s="13">
        <v>167.08</v>
      </c>
      <c r="C67" s="12">
        <v>10.16</v>
      </c>
      <c r="D67" s="12">
        <v>0.94</v>
      </c>
      <c r="E67" s="13">
        <f t="shared" si="3"/>
        <v>16.444881889763781</v>
      </c>
      <c r="F67" s="13">
        <f t="shared" si="4"/>
        <v>177.74468085106386</v>
      </c>
      <c r="G67" s="12">
        <f t="shared" si="5"/>
        <v>10.808510638297873</v>
      </c>
    </row>
    <row r="68" spans="2:7" x14ac:dyDescent="0.25">
      <c r="B68" s="13">
        <v>43.55</v>
      </c>
      <c r="C68" s="12">
        <v>4.0999999999999996</v>
      </c>
      <c r="D68" s="12">
        <v>1.24</v>
      </c>
      <c r="E68" s="13">
        <f t="shared" si="3"/>
        <v>10.621951219512196</v>
      </c>
      <c r="F68" s="13">
        <f t="shared" si="4"/>
        <v>35.12096774193548</v>
      </c>
      <c r="G68" s="12">
        <f t="shared" si="5"/>
        <v>3.3064516129032255</v>
      </c>
    </row>
    <row r="69" spans="2:7" x14ac:dyDescent="0.25">
      <c r="B69" s="13">
        <v>34.49666666666667</v>
      </c>
      <c r="C69" s="12">
        <v>2.5966666666666667</v>
      </c>
      <c r="D69" s="12">
        <v>0.56666666666666676</v>
      </c>
      <c r="E69" s="13">
        <f t="shared" si="3"/>
        <v>13.284980744544288</v>
      </c>
      <c r="F69" s="13">
        <f t="shared" si="4"/>
        <v>60.876470588235286</v>
      </c>
      <c r="G69" s="12">
        <f t="shared" si="5"/>
        <v>4.5823529411764694</v>
      </c>
    </row>
    <row r="70" spans="2:7" x14ac:dyDescent="0.25">
      <c r="B70" s="13">
        <v>57.46</v>
      </c>
      <c r="C70" s="12">
        <v>5.22</v>
      </c>
      <c r="D70" s="12">
        <v>1.47</v>
      </c>
      <c r="E70" s="13">
        <f t="shared" si="3"/>
        <v>11.007662835249043</v>
      </c>
      <c r="F70" s="13">
        <f t="shared" si="4"/>
        <v>39.088435374149661</v>
      </c>
      <c r="G70" s="12">
        <f t="shared" si="5"/>
        <v>3.5510204081632653</v>
      </c>
    </row>
    <row r="71" spans="2:7" x14ac:dyDescent="0.25">
      <c r="B71" s="13">
        <v>71.135000000000005</v>
      </c>
      <c r="C71" s="12">
        <v>7.585</v>
      </c>
      <c r="D71" s="12">
        <v>1.1099999999999999</v>
      </c>
      <c r="E71" s="13">
        <f t="shared" si="3"/>
        <v>9.378378378378379</v>
      </c>
      <c r="F71" s="13">
        <f t="shared" si="4"/>
        <v>64.085585585585591</v>
      </c>
      <c r="G71" s="12">
        <f t="shared" si="5"/>
        <v>6.8333333333333339</v>
      </c>
    </row>
    <row r="72" spans="2:7" x14ac:dyDescent="0.25">
      <c r="B72" s="13">
        <v>35.33</v>
      </c>
      <c r="C72" s="12">
        <v>3.35</v>
      </c>
      <c r="D72" s="12">
        <v>0.85</v>
      </c>
      <c r="E72" s="13">
        <f t="shared" si="3"/>
        <v>10.546268656716418</v>
      </c>
      <c r="F72" s="13">
        <f t="shared" si="4"/>
        <v>41.564705882352939</v>
      </c>
      <c r="G72" s="12">
        <f t="shared" si="5"/>
        <v>3.9411764705882355</v>
      </c>
    </row>
    <row r="73" spans="2:7" x14ac:dyDescent="0.25">
      <c r="B73" s="13">
        <v>76.650000000000006</v>
      </c>
      <c r="C73" s="12">
        <v>6.88</v>
      </c>
      <c r="D73" s="12">
        <v>1.19</v>
      </c>
      <c r="E73" s="13">
        <f t="shared" si="3"/>
        <v>11.140988372093025</v>
      </c>
      <c r="F73" s="13">
        <f t="shared" si="4"/>
        <v>64.411764705882362</v>
      </c>
      <c r="G73" s="12">
        <f t="shared" si="5"/>
        <v>5.7815126050420167</v>
      </c>
    </row>
    <row r="74" spans="2:7" x14ac:dyDescent="0.25">
      <c r="B74" s="13">
        <v>41.156666666666673</v>
      </c>
      <c r="C74" s="12">
        <v>3.8633333333333333</v>
      </c>
      <c r="D74" s="12">
        <v>1.4633333333333332</v>
      </c>
      <c r="E74" s="13">
        <f t="shared" si="3"/>
        <v>10.653149266609148</v>
      </c>
      <c r="F74" s="13">
        <f t="shared" si="4"/>
        <v>28.12528473804101</v>
      </c>
      <c r="G74" s="12">
        <f t="shared" si="5"/>
        <v>2.6400911161731209</v>
      </c>
    </row>
    <row r="75" spans="2:7" x14ac:dyDescent="0.25">
      <c r="B75" s="13">
        <v>49.2</v>
      </c>
      <c r="C75" s="12">
        <v>4.3550000000000004</v>
      </c>
      <c r="D75" s="12">
        <v>1.1749999999999998</v>
      </c>
      <c r="E75" s="13">
        <f t="shared" si="3"/>
        <v>11.297359357060849</v>
      </c>
      <c r="F75" s="13">
        <f t="shared" si="4"/>
        <v>41.872340425531924</v>
      </c>
      <c r="G75" s="12">
        <f t="shared" si="5"/>
        <v>3.7063829787234051</v>
      </c>
    </row>
    <row r="76" spans="2:7" x14ac:dyDescent="0.25">
      <c r="B76" s="13">
        <v>55.38</v>
      </c>
      <c r="C76" s="12">
        <v>5.32</v>
      </c>
      <c r="D76" s="12">
        <v>1.29</v>
      </c>
      <c r="E76" s="13">
        <f t="shared" si="3"/>
        <v>10.409774436090226</v>
      </c>
      <c r="F76" s="13">
        <f t="shared" si="4"/>
        <v>42.930232558139537</v>
      </c>
      <c r="G76" s="12">
        <f t="shared" si="5"/>
        <v>4.1240310077519382</v>
      </c>
    </row>
    <row r="77" spans="2:7" x14ac:dyDescent="0.25">
      <c r="B77" s="13">
        <v>61.87</v>
      </c>
      <c r="C77" s="12">
        <v>5.46</v>
      </c>
      <c r="D77" s="12">
        <v>1.1399999999999999</v>
      </c>
      <c r="E77" s="13">
        <f t="shared" si="3"/>
        <v>11.33150183150183</v>
      </c>
      <c r="F77" s="13">
        <f t="shared" si="4"/>
        <v>54.271929824561404</v>
      </c>
      <c r="G77" s="12">
        <f t="shared" si="5"/>
        <v>4.7894736842105265</v>
      </c>
    </row>
    <row r="78" spans="2:7" x14ac:dyDescent="0.25">
      <c r="B78" s="13">
        <v>74.363333333333344</v>
      </c>
      <c r="C78" s="12">
        <v>5.9366666666666665</v>
      </c>
      <c r="D78" s="12">
        <v>1.0766666666666667</v>
      </c>
      <c r="E78" s="13">
        <f t="shared" si="3"/>
        <v>12.526108927568783</v>
      </c>
      <c r="F78" s="13">
        <f t="shared" si="4"/>
        <v>69.068111455108365</v>
      </c>
      <c r="G78" s="12">
        <f t="shared" si="5"/>
        <v>5.5139318885448914</v>
      </c>
    </row>
    <row r="79" spans="2:7" x14ac:dyDescent="0.25">
      <c r="B79" s="13">
        <v>94.62</v>
      </c>
      <c r="C79" s="12">
        <v>7.74</v>
      </c>
      <c r="D79" s="12">
        <v>1.21</v>
      </c>
      <c r="E79" s="13">
        <f t="shared" si="3"/>
        <v>12.224806201550388</v>
      </c>
      <c r="F79" s="13">
        <f t="shared" si="4"/>
        <v>78.198347107438025</v>
      </c>
      <c r="G79" s="12">
        <f t="shared" si="5"/>
        <v>6.3966942148760335</v>
      </c>
    </row>
    <row r="80" spans="2:7" x14ac:dyDescent="0.25">
      <c r="B80" s="13">
        <v>82.41</v>
      </c>
      <c r="C80" s="12">
        <v>5.88</v>
      </c>
      <c r="D80" s="12">
        <v>1.43</v>
      </c>
      <c r="E80" s="13">
        <f t="shared" si="3"/>
        <v>14.01530612244898</v>
      </c>
      <c r="F80" s="13">
        <f t="shared" si="4"/>
        <v>57.629370629370626</v>
      </c>
      <c r="G80" s="12">
        <f t="shared" si="5"/>
        <v>4.1118881118881117</v>
      </c>
    </row>
    <row r="81" spans="2:7" x14ac:dyDescent="0.25">
      <c r="B81" s="13">
        <v>47.343333333333334</v>
      </c>
      <c r="C81" s="12">
        <v>3.6199999999999997</v>
      </c>
      <c r="D81" s="12">
        <v>0.8833333333333333</v>
      </c>
      <c r="E81" s="13">
        <f t="shared" si="3"/>
        <v>13.078268876611419</v>
      </c>
      <c r="F81" s="13">
        <f t="shared" si="4"/>
        <v>53.596226415094343</v>
      </c>
      <c r="G81" s="12">
        <f t="shared" si="5"/>
        <v>4.0981132075471693</v>
      </c>
    </row>
    <row r="82" spans="2:7" x14ac:dyDescent="0.25">
      <c r="B82" s="13">
        <v>83.835000000000008</v>
      </c>
      <c r="C82" s="12">
        <v>7.4949999999999992</v>
      </c>
      <c r="D82" s="12">
        <v>1.55</v>
      </c>
      <c r="E82" s="13">
        <f t="shared" si="3"/>
        <v>11.185456971314212</v>
      </c>
      <c r="F82" s="13">
        <f t="shared" si="4"/>
        <v>54.087096774193554</v>
      </c>
      <c r="G82" s="12">
        <f t="shared" si="5"/>
        <v>4.8354838709677415</v>
      </c>
    </row>
    <row r="83" spans="2:7" x14ac:dyDescent="0.25">
      <c r="B83" s="13">
        <v>32.4</v>
      </c>
      <c r="C83" s="12">
        <v>2.37</v>
      </c>
      <c r="D83" s="12">
        <v>0.74</v>
      </c>
      <c r="E83" s="13">
        <f t="shared" si="3"/>
        <v>13.670886075949365</v>
      </c>
      <c r="F83" s="13">
        <f t="shared" si="4"/>
        <v>43.783783783783782</v>
      </c>
      <c r="G83" s="12">
        <f t="shared" si="5"/>
        <v>3.2027027027027031</v>
      </c>
    </row>
    <row r="84" spans="2:7" x14ac:dyDescent="0.25">
      <c r="B84" s="13">
        <v>74.956666666666663</v>
      </c>
      <c r="C84" s="12">
        <v>7.4366666666666665</v>
      </c>
      <c r="D84" s="12">
        <v>1.0733333333333333</v>
      </c>
      <c r="E84" s="13">
        <f t="shared" si="3"/>
        <v>10.079336620349618</v>
      </c>
      <c r="F84" s="13">
        <f t="shared" si="4"/>
        <v>69.83540372670808</v>
      </c>
      <c r="G84" s="12">
        <f t="shared" si="5"/>
        <v>6.9285714285714288</v>
      </c>
    </row>
    <row r="85" spans="2:7" x14ac:dyDescent="0.25">
      <c r="B85" s="13">
        <v>19.04</v>
      </c>
      <c r="C85" s="12">
        <v>1.43</v>
      </c>
      <c r="D85" s="12">
        <v>0.66</v>
      </c>
      <c r="E85" s="13">
        <f t="shared" si="3"/>
        <v>13.314685314685315</v>
      </c>
      <c r="F85" s="13">
        <f t="shared" si="4"/>
        <v>28.848484848484844</v>
      </c>
      <c r="G85" s="12">
        <f t="shared" si="5"/>
        <v>2.1666666666666665</v>
      </c>
    </row>
    <row r="86" spans="2:7" x14ac:dyDescent="0.25">
      <c r="B86" s="13">
        <v>46.33</v>
      </c>
      <c r="C86" s="12">
        <v>4.38</v>
      </c>
      <c r="D86" s="12">
        <v>1.35</v>
      </c>
      <c r="E86" s="13">
        <f t="shared" si="3"/>
        <v>10.577625570776256</v>
      </c>
      <c r="F86" s="13">
        <f t="shared" si="4"/>
        <v>34.318518518518516</v>
      </c>
      <c r="G86" s="12">
        <f t="shared" si="5"/>
        <v>3.244444444444444</v>
      </c>
    </row>
    <row r="87" spans="2:7" x14ac:dyDescent="0.25">
      <c r="B87" s="13">
        <v>46.016666666666673</v>
      </c>
      <c r="C87" s="12">
        <v>4.5266666666666673</v>
      </c>
      <c r="D87" s="12">
        <v>0.85666666666666658</v>
      </c>
      <c r="E87" s="13">
        <f t="shared" si="3"/>
        <v>10.165684830633284</v>
      </c>
      <c r="F87" s="13">
        <f t="shared" si="4"/>
        <v>53.715953307393008</v>
      </c>
      <c r="G87" s="12">
        <f t="shared" si="5"/>
        <v>5.2840466926070055</v>
      </c>
    </row>
    <row r="88" spans="2:7" x14ac:dyDescent="0.25">
      <c r="B88" s="13">
        <v>101.49000000000001</v>
      </c>
      <c r="C88" s="12">
        <v>7.4450000000000003</v>
      </c>
      <c r="D88" s="12">
        <v>1.2250000000000001</v>
      </c>
      <c r="E88" s="13">
        <f t="shared" si="3"/>
        <v>13.631967763599732</v>
      </c>
      <c r="F88" s="13">
        <f t="shared" si="4"/>
        <v>82.848979591836738</v>
      </c>
      <c r="G88" s="12">
        <f t="shared" si="5"/>
        <v>6.0775510204081629</v>
      </c>
    </row>
    <row r="89" spans="2:7" x14ac:dyDescent="0.25">
      <c r="B89" s="13">
        <v>64.814999999999998</v>
      </c>
      <c r="C89" s="12">
        <v>6.3599999999999994</v>
      </c>
      <c r="D89" s="12">
        <v>1.385</v>
      </c>
      <c r="E89" s="13">
        <f t="shared" si="3"/>
        <v>10.191037735849058</v>
      </c>
      <c r="F89" s="13">
        <f t="shared" si="4"/>
        <v>46.797833935018048</v>
      </c>
      <c r="G89" s="12">
        <f t="shared" si="5"/>
        <v>4.5920577617328515</v>
      </c>
    </row>
    <row r="90" spans="2:7" x14ac:dyDescent="0.25">
      <c r="B90" s="13">
        <v>91.933333333333323</v>
      </c>
      <c r="C90" s="12">
        <v>7.836666666666666</v>
      </c>
      <c r="D90" s="12">
        <v>1.4933333333333334</v>
      </c>
      <c r="E90" s="13">
        <f t="shared" si="3"/>
        <v>11.731178222033178</v>
      </c>
      <c r="F90" s="13">
        <f t="shared" si="4"/>
        <v>61.562499999999993</v>
      </c>
      <c r="G90" s="12">
        <f t="shared" si="5"/>
        <v>5.2477678571428568</v>
      </c>
    </row>
    <row r="91" spans="2:7" x14ac:dyDescent="0.25">
      <c r="B91" s="13">
        <v>56.400000000000006</v>
      </c>
      <c r="C91" s="12">
        <v>4.7166666666666659</v>
      </c>
      <c r="D91" s="12">
        <v>0.96666666666666679</v>
      </c>
      <c r="E91" s="13">
        <f t="shared" si="3"/>
        <v>11.95759717314488</v>
      </c>
      <c r="F91" s="13">
        <f t="shared" si="4"/>
        <v>58.344827586206897</v>
      </c>
      <c r="G91" s="12">
        <f t="shared" si="5"/>
        <v>4.8793103448275845</v>
      </c>
    </row>
    <row r="92" spans="2:7" x14ac:dyDescent="0.25">
      <c r="B92" s="13">
        <v>26.68</v>
      </c>
      <c r="C92" s="12">
        <v>2.93</v>
      </c>
      <c r="D92" s="12">
        <v>1.22</v>
      </c>
      <c r="E92" s="13">
        <f t="shared" si="3"/>
        <v>9.1058020477815695</v>
      </c>
      <c r="F92" s="13">
        <f t="shared" si="4"/>
        <v>21.868852459016395</v>
      </c>
      <c r="G92" s="12">
        <f t="shared" si="5"/>
        <v>2.4016393442622954</v>
      </c>
    </row>
    <row r="93" spans="2:7" x14ac:dyDescent="0.25">
      <c r="B93" s="13">
        <v>29.695</v>
      </c>
      <c r="C93" s="12">
        <v>2.0700000000000003</v>
      </c>
      <c r="D93" s="12">
        <v>0.60499999999999998</v>
      </c>
      <c r="E93" s="13">
        <f t="shared" si="3"/>
        <v>14.345410628019321</v>
      </c>
      <c r="F93" s="13">
        <f t="shared" si="4"/>
        <v>49.082644628099175</v>
      </c>
      <c r="G93" s="12">
        <f t="shared" si="5"/>
        <v>3.4214876033057857</v>
      </c>
    </row>
    <row r="94" spans="2:7" x14ac:dyDescent="0.25">
      <c r="B94" s="13">
        <v>52.853333333333332</v>
      </c>
      <c r="C94" s="12">
        <v>5.0266666666666664</v>
      </c>
      <c r="D94" s="12">
        <v>1.4433333333333334</v>
      </c>
      <c r="E94" s="13">
        <f t="shared" si="3"/>
        <v>10.514588859416445</v>
      </c>
      <c r="F94" s="13">
        <f t="shared" si="4"/>
        <v>36.618937644341798</v>
      </c>
      <c r="G94" s="12">
        <f t="shared" si="5"/>
        <v>3.482678983833718</v>
      </c>
    </row>
    <row r="95" spans="2:7" x14ac:dyDescent="0.25">
      <c r="B95" s="13">
        <v>86.43</v>
      </c>
      <c r="C95" s="12">
        <v>7.76</v>
      </c>
      <c r="D95" s="12">
        <v>1.1399999999999999</v>
      </c>
      <c r="E95" s="13">
        <f t="shared" si="3"/>
        <v>11.137886597938145</v>
      </c>
      <c r="F95" s="13">
        <f t="shared" si="4"/>
        <v>75.81578947368422</v>
      </c>
      <c r="G95" s="12">
        <f t="shared" si="5"/>
        <v>6.8070175438596499</v>
      </c>
    </row>
    <row r="96" spans="2:7" x14ac:dyDescent="0.25">
      <c r="B96" s="13">
        <v>40.67</v>
      </c>
      <c r="C96" s="12">
        <v>4.12</v>
      </c>
      <c r="D96" s="12">
        <v>1.32</v>
      </c>
      <c r="E96" s="13">
        <f t="shared" si="3"/>
        <v>9.8713592233009706</v>
      </c>
      <c r="F96" s="13">
        <f t="shared" si="4"/>
        <v>30.810606060606059</v>
      </c>
      <c r="G96" s="12">
        <f t="shared" si="5"/>
        <v>3.1212121212121211</v>
      </c>
    </row>
    <row r="97" spans="2:7" x14ac:dyDescent="0.25">
      <c r="B97" s="13">
        <v>53.45</v>
      </c>
      <c r="C97" s="12">
        <v>5.09</v>
      </c>
      <c r="D97" s="12">
        <v>1.31</v>
      </c>
      <c r="E97" s="13">
        <f t="shared" si="3"/>
        <v>10.50098231827112</v>
      </c>
      <c r="F97" s="13">
        <f t="shared" si="4"/>
        <v>40.801526717557252</v>
      </c>
      <c r="G97" s="12">
        <f t="shared" si="5"/>
        <v>3.8854961832061066</v>
      </c>
    </row>
    <row r="98" spans="2:7" x14ac:dyDescent="0.25">
      <c r="B98" s="13">
        <v>101.17</v>
      </c>
      <c r="C98" s="12">
        <v>8.1300000000000008</v>
      </c>
      <c r="D98" s="12">
        <v>0.72</v>
      </c>
      <c r="E98" s="13">
        <f t="shared" si="3"/>
        <v>12.444034440344403</v>
      </c>
      <c r="F98" s="13">
        <f t="shared" si="4"/>
        <v>140.51388888888889</v>
      </c>
      <c r="G98" s="12">
        <f t="shared" si="5"/>
        <v>11.291666666666668</v>
      </c>
    </row>
    <row r="99" spans="2:7" x14ac:dyDescent="0.25">
      <c r="B99" s="13">
        <v>33.53</v>
      </c>
      <c r="C99" s="12">
        <v>3.23</v>
      </c>
      <c r="D99" s="12">
        <v>1.17</v>
      </c>
      <c r="E99" s="13">
        <f t="shared" si="3"/>
        <v>10.380804953560371</v>
      </c>
      <c r="F99" s="13">
        <f t="shared" si="4"/>
        <v>28.658119658119659</v>
      </c>
      <c r="G99" s="12">
        <f t="shared" si="5"/>
        <v>2.7606837606837606</v>
      </c>
    </row>
    <row r="100" spans="2:7" x14ac:dyDescent="0.25">
      <c r="B100" s="13">
        <v>68.959999999999994</v>
      </c>
      <c r="C100" s="12">
        <v>6.56</v>
      </c>
      <c r="D100" s="12">
        <v>1.01</v>
      </c>
      <c r="E100" s="13">
        <f t="shared" si="3"/>
        <v>10.512195121951219</v>
      </c>
      <c r="F100" s="13">
        <f t="shared" si="4"/>
        <v>68.277227722772267</v>
      </c>
      <c r="G100" s="12">
        <f t="shared" si="5"/>
        <v>6.4950495049504946</v>
      </c>
    </row>
    <row r="101" spans="2:7" x14ac:dyDescent="0.25">
      <c r="B101" s="13">
        <v>33.28</v>
      </c>
      <c r="C101" s="12">
        <v>3.1</v>
      </c>
      <c r="D101" s="12">
        <v>1.04</v>
      </c>
      <c r="E101" s="13">
        <f t="shared" si="3"/>
        <v>10.735483870967743</v>
      </c>
      <c r="F101" s="13">
        <f t="shared" si="4"/>
        <v>32</v>
      </c>
      <c r="G101" s="12">
        <f t="shared" si="5"/>
        <v>2.9807692307692308</v>
      </c>
    </row>
    <row r="102" spans="2:7" x14ac:dyDescent="0.25">
      <c r="B102" s="13">
        <v>85.115000000000009</v>
      </c>
      <c r="C102" s="12">
        <v>6.59</v>
      </c>
      <c r="D102" s="12">
        <v>1.1400000000000001</v>
      </c>
      <c r="E102" s="13">
        <f t="shared" si="3"/>
        <v>12.91578148710167</v>
      </c>
      <c r="F102" s="13">
        <f t="shared" si="4"/>
        <v>74.662280701754383</v>
      </c>
      <c r="G102" s="12">
        <f t="shared" si="5"/>
        <v>5.780701754385964</v>
      </c>
    </row>
    <row r="103" spans="2:7" x14ac:dyDescent="0.25">
      <c r="B103" s="13">
        <v>48.84</v>
      </c>
      <c r="C103" s="12">
        <v>4.4800000000000004</v>
      </c>
      <c r="D103" s="12">
        <v>0.97</v>
      </c>
      <c r="E103" s="13">
        <f t="shared" si="3"/>
        <v>10.901785714285714</v>
      </c>
      <c r="F103" s="13">
        <f t="shared" si="4"/>
        <v>50.350515463917532</v>
      </c>
      <c r="G103" s="12">
        <f t="shared" si="5"/>
        <v>4.6185567010309283</v>
      </c>
    </row>
    <row r="104" spans="2:7" x14ac:dyDescent="0.25">
      <c r="B104" s="13">
        <v>31.29</v>
      </c>
      <c r="C104" s="12">
        <v>2.56</v>
      </c>
      <c r="D104" s="12">
        <v>1.01</v>
      </c>
      <c r="E104" s="13">
        <f t="shared" si="3"/>
        <v>12.22265625</v>
      </c>
      <c r="F104" s="13">
        <f t="shared" si="4"/>
        <v>30.980198019801978</v>
      </c>
      <c r="G104" s="12">
        <f t="shared" si="5"/>
        <v>2.5346534653465347</v>
      </c>
    </row>
    <row r="105" spans="2:7" x14ac:dyDescent="0.25">
      <c r="B105" s="13">
        <v>34.24</v>
      </c>
      <c r="C105" s="12">
        <v>2.82</v>
      </c>
      <c r="D105" s="12">
        <v>0.95</v>
      </c>
      <c r="E105" s="13">
        <f t="shared" si="3"/>
        <v>12.141843971631207</v>
      </c>
      <c r="F105" s="13">
        <f t="shared" si="4"/>
        <v>36.0421052631579</v>
      </c>
      <c r="G105" s="12">
        <f t="shared" si="5"/>
        <v>2.9684210526315788</v>
      </c>
    </row>
    <row r="106" spans="2:7" x14ac:dyDescent="0.25">
      <c r="B106" s="13">
        <v>92.926666666666677</v>
      </c>
      <c r="C106" s="12">
        <v>6.879999999999999</v>
      </c>
      <c r="D106" s="12">
        <v>1.0566666666666666</v>
      </c>
      <c r="E106" s="13">
        <f t="shared" si="3"/>
        <v>13.506782945736438</v>
      </c>
      <c r="F106" s="13">
        <f t="shared" si="4"/>
        <v>87.943217665615151</v>
      </c>
      <c r="G106" s="12">
        <f t="shared" si="5"/>
        <v>6.5110410094637219</v>
      </c>
    </row>
    <row r="107" spans="2:7" x14ac:dyDescent="0.25">
      <c r="B107" s="13">
        <v>32.416666666666664</v>
      </c>
      <c r="C107" s="12">
        <v>2.35</v>
      </c>
      <c r="D107" s="12">
        <v>0.57666666666666666</v>
      </c>
      <c r="E107" s="13">
        <f t="shared" si="3"/>
        <v>13.794326241134749</v>
      </c>
      <c r="F107" s="13">
        <f t="shared" si="4"/>
        <v>56.213872832369937</v>
      </c>
      <c r="G107" s="12">
        <f t="shared" si="5"/>
        <v>4.0751445086705207</v>
      </c>
    </row>
    <row r="108" spans="2:7" x14ac:dyDescent="0.25">
      <c r="B108" s="13">
        <v>42.96</v>
      </c>
      <c r="C108" s="12">
        <v>4.47</v>
      </c>
      <c r="D108" s="12">
        <v>1.48</v>
      </c>
      <c r="E108" s="13">
        <f t="shared" si="3"/>
        <v>9.6107382550335583</v>
      </c>
      <c r="F108" s="13">
        <f t="shared" si="4"/>
        <v>29.027027027027028</v>
      </c>
      <c r="G108" s="12">
        <f t="shared" si="5"/>
        <v>3.0202702702702702</v>
      </c>
    </row>
    <row r="109" spans="2:7" x14ac:dyDescent="0.25">
      <c r="B109" s="13">
        <v>31.84</v>
      </c>
      <c r="C109" s="12">
        <v>2.2000000000000002</v>
      </c>
      <c r="D109" s="12">
        <v>0.62</v>
      </c>
      <c r="E109" s="13">
        <f t="shared" si="3"/>
        <v>14.472727272727271</v>
      </c>
      <c r="F109" s="13">
        <f t="shared" si="4"/>
        <v>51.354838709677416</v>
      </c>
      <c r="G109" s="12">
        <f t="shared" si="5"/>
        <v>3.5483870967741939</v>
      </c>
    </row>
    <row r="110" spans="2:7" x14ac:dyDescent="0.25">
      <c r="B110" s="13">
        <v>72.743333333333325</v>
      </c>
      <c r="C110" s="12">
        <v>6.8</v>
      </c>
      <c r="D110" s="12">
        <v>1.1866666666666665</v>
      </c>
      <c r="E110" s="13">
        <f t="shared" si="3"/>
        <v>10.697549019607843</v>
      </c>
      <c r="F110" s="13">
        <f t="shared" si="4"/>
        <v>61.300561797752806</v>
      </c>
      <c r="G110" s="12">
        <f t="shared" si="5"/>
        <v>5.7303370786516856</v>
      </c>
    </row>
    <row r="111" spans="2:7" x14ac:dyDescent="0.25">
      <c r="B111" s="13">
        <v>24.48</v>
      </c>
      <c r="C111" s="12">
        <v>2.1</v>
      </c>
      <c r="D111" s="12">
        <v>1.03</v>
      </c>
      <c r="E111" s="13">
        <f t="shared" si="3"/>
        <v>11.657142857142857</v>
      </c>
      <c r="F111" s="13">
        <f t="shared" si="4"/>
        <v>23.766990291262136</v>
      </c>
      <c r="G111" s="12">
        <f t="shared" si="5"/>
        <v>2.0388349514563107</v>
      </c>
    </row>
    <row r="112" spans="2:7" x14ac:dyDescent="0.25">
      <c r="B112" s="13">
        <v>52.23</v>
      </c>
      <c r="C112" s="12">
        <v>4.99</v>
      </c>
      <c r="D112" s="12">
        <v>1.07</v>
      </c>
      <c r="E112" s="13">
        <f t="shared" si="3"/>
        <v>10.46693386773547</v>
      </c>
      <c r="F112" s="13">
        <f t="shared" si="4"/>
        <v>48.813084112149525</v>
      </c>
      <c r="G112" s="12">
        <f t="shared" si="5"/>
        <v>4.6635514018691584</v>
      </c>
    </row>
    <row r="113" spans="1:7" x14ac:dyDescent="0.25">
      <c r="B113" s="13">
        <v>161.8133333333333</v>
      </c>
      <c r="C113" s="12">
        <v>11.950000000000001</v>
      </c>
      <c r="D113" s="12">
        <v>1.1033333333333333</v>
      </c>
      <c r="E113" s="13">
        <f t="shared" si="3"/>
        <v>13.540864714086467</v>
      </c>
      <c r="F113" s="13">
        <f t="shared" si="4"/>
        <v>146.65861027190331</v>
      </c>
      <c r="G113" s="12">
        <f t="shared" si="5"/>
        <v>10.830815709969791</v>
      </c>
    </row>
    <row r="114" spans="1:7" x14ac:dyDescent="0.25">
      <c r="B114" s="13">
        <v>31.27</v>
      </c>
      <c r="C114" s="12">
        <v>3.13</v>
      </c>
      <c r="D114" s="12">
        <v>1.25</v>
      </c>
      <c r="E114" s="13">
        <f t="shared" si="3"/>
        <v>9.9904153354632594</v>
      </c>
      <c r="F114" s="13">
        <f t="shared" si="4"/>
        <v>25.015999999999998</v>
      </c>
      <c r="G114" s="12">
        <f t="shared" si="5"/>
        <v>2.504</v>
      </c>
    </row>
    <row r="115" spans="1:7" x14ac:dyDescent="0.25">
      <c r="B115" s="13">
        <v>132.19333333333333</v>
      </c>
      <c r="C115" s="12">
        <v>11.016666666666666</v>
      </c>
      <c r="D115" s="12">
        <v>1.3699999999999999</v>
      </c>
      <c r="E115" s="13">
        <f t="shared" si="3"/>
        <v>11.999394856278366</v>
      </c>
      <c r="F115" s="13">
        <f t="shared" si="4"/>
        <v>96.491484184914853</v>
      </c>
      <c r="G115" s="12">
        <f t="shared" si="5"/>
        <v>8.0413625304136254</v>
      </c>
    </row>
    <row r="116" spans="1:7" x14ac:dyDescent="0.25">
      <c r="B116" s="13">
        <v>64.173333333333332</v>
      </c>
      <c r="C116" s="12">
        <v>4.9266666666666667</v>
      </c>
      <c r="D116" s="12">
        <v>1.0133333333333334</v>
      </c>
      <c r="E116" s="13">
        <f t="shared" si="3"/>
        <v>13.025710419485792</v>
      </c>
      <c r="F116" s="13">
        <f t="shared" si="4"/>
        <v>63.328947368421048</v>
      </c>
      <c r="G116" s="12">
        <f t="shared" si="5"/>
        <v>4.8618421052631575</v>
      </c>
    </row>
    <row r="117" spans="1:7" x14ac:dyDescent="0.25">
      <c r="B117" s="13">
        <v>53.930000000000007</v>
      </c>
      <c r="C117" s="12">
        <v>4.4766666666666666</v>
      </c>
      <c r="D117" s="12">
        <v>0.93666666666666665</v>
      </c>
      <c r="E117" s="13">
        <f t="shared" si="3"/>
        <v>12.046909903201788</v>
      </c>
      <c r="F117" s="13">
        <f t="shared" si="4"/>
        <v>57.576512455516024</v>
      </c>
      <c r="G117" s="12">
        <f t="shared" si="5"/>
        <v>4.7793594306049823</v>
      </c>
    </row>
    <row r="118" spans="1:7" x14ac:dyDescent="0.25">
      <c r="B118" s="13">
        <v>52.72</v>
      </c>
      <c r="C118" s="12">
        <v>4.66</v>
      </c>
      <c r="D118" s="12">
        <v>1.1100000000000001</v>
      </c>
      <c r="E118" s="13">
        <f t="shared" si="3"/>
        <v>11.313304721030041</v>
      </c>
      <c r="F118" s="13">
        <f t="shared" si="4"/>
        <v>47.49549549549549</v>
      </c>
      <c r="G118" s="12">
        <f t="shared" si="5"/>
        <v>4.198198198198198</v>
      </c>
    </row>
    <row r="119" spans="1:7" x14ac:dyDescent="0.25">
      <c r="B119" s="13">
        <v>110.32</v>
      </c>
      <c r="C119" s="12">
        <v>8.32</v>
      </c>
      <c r="D119" s="12">
        <v>1.64</v>
      </c>
      <c r="E119" s="13">
        <f t="shared" si="3"/>
        <v>13.259615384615383</v>
      </c>
      <c r="F119" s="13">
        <f t="shared" si="4"/>
        <v>67.268292682926827</v>
      </c>
      <c r="G119" s="12">
        <f t="shared" si="5"/>
        <v>5.0731707317073171</v>
      </c>
    </row>
    <row r="120" spans="1:7" x14ac:dyDescent="0.25">
      <c r="B120" s="13">
        <v>87.674999999999997</v>
      </c>
      <c r="C120" s="12">
        <v>6.415</v>
      </c>
      <c r="D120" s="12">
        <v>0.71</v>
      </c>
      <c r="E120" s="13">
        <f t="shared" si="3"/>
        <v>13.667186282151208</v>
      </c>
      <c r="F120" s="13">
        <f t="shared" si="4"/>
        <v>123.48591549295774</v>
      </c>
      <c r="G120" s="12">
        <f t="shared" si="5"/>
        <v>9.035211267605634</v>
      </c>
    </row>
    <row r="121" spans="1:7" x14ac:dyDescent="0.25">
      <c r="B121" s="13">
        <v>45.72</v>
      </c>
      <c r="C121" s="12">
        <v>3.34</v>
      </c>
      <c r="D121" s="12">
        <v>0.73</v>
      </c>
      <c r="E121" s="13">
        <f t="shared" si="3"/>
        <v>13.688622754491018</v>
      </c>
      <c r="F121" s="13">
        <f t="shared" si="4"/>
        <v>62.630136986301373</v>
      </c>
      <c r="G121" s="12">
        <f t="shared" si="5"/>
        <v>4.5753424657534243</v>
      </c>
    </row>
    <row r="122" spans="1:7" x14ac:dyDescent="0.25">
      <c r="B122" s="13">
        <v>64.36</v>
      </c>
      <c r="C122" s="12">
        <v>5.5</v>
      </c>
      <c r="D122" s="12">
        <v>1.08</v>
      </c>
      <c r="E122" s="13">
        <f t="shared" si="3"/>
        <v>11.701818181818181</v>
      </c>
      <c r="F122" s="13">
        <f t="shared" si="4"/>
        <v>59.592592592592588</v>
      </c>
      <c r="G122" s="12">
        <f t="shared" si="5"/>
        <v>5.0925925925925926</v>
      </c>
    </row>
    <row r="123" spans="1:7" x14ac:dyDescent="0.25">
      <c r="B123" s="13">
        <v>85.066666666666663</v>
      </c>
      <c r="C123" s="12">
        <v>7.2266666666666666</v>
      </c>
      <c r="D123" s="12">
        <v>1.6033333333333335</v>
      </c>
      <c r="E123" s="13">
        <f t="shared" si="3"/>
        <v>11.771217712177121</v>
      </c>
      <c r="F123" s="13">
        <f t="shared" si="4"/>
        <v>53.056133056133049</v>
      </c>
      <c r="G123" s="12">
        <f t="shared" si="5"/>
        <v>4.5072765072765071</v>
      </c>
    </row>
    <row r="124" spans="1:7" x14ac:dyDescent="0.25">
      <c r="B124" s="13">
        <v>68.703333333333333</v>
      </c>
      <c r="C124" s="12">
        <v>6.09</v>
      </c>
      <c r="D124" s="12">
        <v>1.32</v>
      </c>
      <c r="E124" s="13">
        <f t="shared" si="3"/>
        <v>11.281335522714834</v>
      </c>
      <c r="F124" s="13">
        <f t="shared" si="4"/>
        <v>52.047979797979792</v>
      </c>
      <c r="G124" s="12">
        <f t="shared" si="5"/>
        <v>4.6136363636363633</v>
      </c>
    </row>
    <row r="125" spans="1:7" x14ac:dyDescent="0.25">
      <c r="B125" s="13">
        <v>83.006666666666661</v>
      </c>
      <c r="C125" s="12">
        <v>7.3066666666666675</v>
      </c>
      <c r="D125" s="12">
        <v>1.4233333333333331</v>
      </c>
      <c r="E125" s="13">
        <f t="shared" si="3"/>
        <v>11.360401459854012</v>
      </c>
      <c r="F125" s="13">
        <f t="shared" si="4"/>
        <v>58.318501170960189</v>
      </c>
      <c r="G125" s="12">
        <f t="shared" si="5"/>
        <v>5.1334894613583151</v>
      </c>
    </row>
    <row r="126" spans="1:7" x14ac:dyDescent="0.25">
      <c r="B126" s="13">
        <v>71.260000000000005</v>
      </c>
      <c r="C126" s="12">
        <v>5.57</v>
      </c>
      <c r="D126" s="12">
        <v>0.84</v>
      </c>
      <c r="E126" s="13">
        <f t="shared" si="3"/>
        <v>12.793536804308797</v>
      </c>
      <c r="F126" s="13">
        <f t="shared" si="4"/>
        <v>84.833333333333343</v>
      </c>
      <c r="G126" s="12">
        <f t="shared" si="5"/>
        <v>6.6309523809523814</v>
      </c>
    </row>
    <row r="127" spans="1:7" x14ac:dyDescent="0.25">
      <c r="A127" s="31" t="s">
        <v>81</v>
      </c>
      <c r="B127" s="32">
        <f t="shared" ref="B127:G127" si="6">AVERAGE(B2:B126)</f>
        <v>49.866084000000001</v>
      </c>
      <c r="C127" s="33">
        <f t="shared" si="6"/>
        <v>4.0090906666666672</v>
      </c>
      <c r="D127" s="33">
        <f t="shared" si="6"/>
        <v>0.94931466666666675</v>
      </c>
      <c r="E127" s="32">
        <f t="shared" si="6"/>
        <v>12.793404929800602</v>
      </c>
      <c r="F127" s="32">
        <f t="shared" si="6"/>
        <v>54.404485042989158</v>
      </c>
      <c r="G127" s="33">
        <f t="shared" si="6"/>
        <v>4.2896197528420785</v>
      </c>
    </row>
    <row r="128" spans="1:7" x14ac:dyDescent="0.25">
      <c r="A128" s="21" t="s">
        <v>82</v>
      </c>
      <c r="B128" s="22">
        <f t="shared" ref="B128:G128" si="7">STDEV(B2:B126)</f>
        <v>30.637933441688592</v>
      </c>
      <c r="C128" s="23">
        <f t="shared" si="7"/>
        <v>2.4225893021205835</v>
      </c>
      <c r="D128" s="23">
        <f t="shared" si="7"/>
        <v>0.39927288764258878</v>
      </c>
      <c r="E128" s="22">
        <f t="shared" si="7"/>
        <v>4.3245097401657508</v>
      </c>
      <c r="F128" s="22">
        <f t="shared" si="7"/>
        <v>29.523577558745526</v>
      </c>
      <c r="G128" s="23">
        <f t="shared" si="7"/>
        <v>2.0013365954281754</v>
      </c>
    </row>
    <row r="129" spans="1:7" x14ac:dyDescent="0.25">
      <c r="A129" s="21" t="s">
        <v>83</v>
      </c>
      <c r="B129" s="22">
        <f t="shared" ref="B129:G129" si="8">B128/B127*100</f>
        <v>61.440423999784286</v>
      </c>
      <c r="C129" s="23">
        <f t="shared" si="8"/>
        <v>60.427401212525581</v>
      </c>
      <c r="D129" s="22">
        <f t="shared" si="8"/>
        <v>42.059066573210927</v>
      </c>
      <c r="E129" s="22">
        <f t="shared" si="8"/>
        <v>33.802648817066348</v>
      </c>
      <c r="F129" s="22">
        <f t="shared" si="8"/>
        <v>54.266808215198949</v>
      </c>
      <c r="G129" s="22">
        <f t="shared" si="8"/>
        <v>46.655338019231053</v>
      </c>
    </row>
    <row r="130" spans="1:7" x14ac:dyDescent="0.25">
      <c r="A130" s="21" t="s">
        <v>84</v>
      </c>
      <c r="B130" s="26">
        <f t="shared" ref="B130:G130" si="9">GEOMEAN(B2:B126)</f>
        <v>39.935156852513735</v>
      </c>
      <c r="C130" s="25">
        <f t="shared" si="9"/>
        <v>3.2595548124147729</v>
      </c>
      <c r="D130" s="25">
        <f t="shared" si="9"/>
        <v>0.85267087100196459</v>
      </c>
      <c r="E130" s="26">
        <f t="shared" si="9"/>
        <v>12.251721216778254</v>
      </c>
      <c r="F130" s="26">
        <f t="shared" si="9"/>
        <v>46.835371314592173</v>
      </c>
      <c r="G130" s="25">
        <f t="shared" si="9"/>
        <v>3.8227584913092021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Raw data</vt:lpstr>
      <vt:lpstr>Mean value of leaf element</vt:lpstr>
      <vt:lpstr>Mean value of soil element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2017-11-01T03:29:02Z</dcterms:modified>
</cp:coreProperties>
</file>